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90" windowHeight="6585" activeTab="1"/>
  </bookViews>
  <sheets>
    <sheet name="KLSEBS" sheetId="1" r:id="rId1"/>
    <sheet name="KLSEPL" sheetId="2" r:id="rId2"/>
  </sheets>
  <definedNames>
    <definedName name="_Regression_Int" localSheetId="0" hidden="1">1</definedName>
    <definedName name="_Regression_Int" localSheetId="1" hidden="1">1</definedName>
    <definedName name="A">#REF!</definedName>
    <definedName name="_xlnm.Print_Area" localSheetId="0">'KLSEBS'!$A$1:$K$218</definedName>
    <definedName name="_xlnm.Print_Area" localSheetId="1">'KLSEPL'!$A$1:$M$90</definedName>
    <definedName name="Print_Area_MI" localSheetId="0">'KLSEBS'!$A$3:$K$218</definedName>
    <definedName name="Print_Area_MI">'KLSEPL'!$A$1:$L$92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<sst xmlns="http://schemas.openxmlformats.org/spreadsheetml/2006/main" count="322" uniqueCount="240">
  <si>
    <t xml:space="preserve"> </t>
  </si>
  <si>
    <t>CONSOLIDATED INCOME STATEMENT</t>
  </si>
  <si>
    <t>INDIVIDUAL QUARTER</t>
  </si>
  <si>
    <t>CUMULATIVE QUARTER</t>
  </si>
  <si>
    <t>CURRENT</t>
  </si>
  <si>
    <t>PRECEDING</t>
  </si>
  <si>
    <t>YEAR</t>
  </si>
  <si>
    <t>QUARTER</t>
  </si>
  <si>
    <t>CORRES-</t>
  </si>
  <si>
    <t>TODATE</t>
  </si>
  <si>
    <t>PONDING</t>
  </si>
  <si>
    <t>PERIOD</t>
  </si>
  <si>
    <t>RM'000</t>
  </si>
  <si>
    <t>1</t>
  </si>
  <si>
    <t>(a)</t>
  </si>
  <si>
    <t>(b)</t>
  </si>
  <si>
    <t>Investment income</t>
  </si>
  <si>
    <t>(c)</t>
  </si>
  <si>
    <t>2</t>
  </si>
  <si>
    <t>Depreciation and amortisation</t>
  </si>
  <si>
    <t>(d)</t>
  </si>
  <si>
    <t>Exceptional items</t>
  </si>
  <si>
    <t>(e)</t>
  </si>
  <si>
    <t>(f)</t>
  </si>
  <si>
    <t>(g)</t>
  </si>
  <si>
    <t>(h)</t>
  </si>
  <si>
    <t>(i)</t>
  </si>
  <si>
    <t xml:space="preserve">     deducting minority interests</t>
  </si>
  <si>
    <t>(j)</t>
  </si>
  <si>
    <t>(k)</t>
  </si>
  <si>
    <t>(i)  Extraordinary items</t>
  </si>
  <si>
    <t>(iii)  Extraordinary items attributable to</t>
  </si>
  <si>
    <t xml:space="preserve">       members of the company</t>
  </si>
  <si>
    <t>(l)</t>
  </si>
  <si>
    <t>3</t>
  </si>
  <si>
    <t>= \p</t>
  </si>
  <si>
    <t>= \q</t>
  </si>
  <si>
    <t>=\f</t>
  </si>
  <si>
    <t>= \a</t>
  </si>
  <si>
    <t>= \x</t>
  </si>
  <si>
    <t xml:space="preserve">     after deducting any provision for</t>
  </si>
  <si>
    <t xml:space="preserve">     preference dividends, if any :</t>
  </si>
  <si>
    <t>CONSOLIDATED BALANCE SHEET</t>
  </si>
  <si>
    <t>AS AT</t>
  </si>
  <si>
    <t>END OF</t>
  </si>
  <si>
    <t>FINANCIAL</t>
  </si>
  <si>
    <t>YEAR END</t>
  </si>
  <si>
    <t>4</t>
  </si>
  <si>
    <t>Current Assets</t>
  </si>
  <si>
    <t>Development Properties</t>
  </si>
  <si>
    <t>Cash and Bank Balances</t>
  </si>
  <si>
    <t>Current Liabilities</t>
  </si>
  <si>
    <t>Short Term Borrowings</t>
  </si>
  <si>
    <t>Proposed Dividend</t>
  </si>
  <si>
    <t>Net Current Assets</t>
  </si>
  <si>
    <t>Share Premium</t>
  </si>
  <si>
    <t>Minority Interests</t>
  </si>
  <si>
    <t>NOTES</t>
  </si>
  <si>
    <t>Share of tax of associated company</t>
  </si>
  <si>
    <t>NOTES (CONTINUED)</t>
  </si>
  <si>
    <t>Profit/(loss)</t>
  </si>
  <si>
    <t>Total assets</t>
  </si>
  <si>
    <t>before taxation</t>
  </si>
  <si>
    <t>employed</t>
  </si>
  <si>
    <t>19</t>
  </si>
  <si>
    <t>By Order of the Board</t>
  </si>
  <si>
    <t>Investment Properties</t>
  </si>
  <si>
    <t>Deferred Taxation</t>
  </si>
  <si>
    <t>Deferred taxation</t>
  </si>
  <si>
    <t>Group borrowings and debt securities</t>
  </si>
  <si>
    <t>Secured -</t>
  </si>
  <si>
    <t>Unsecured -</t>
  </si>
  <si>
    <t>Investment holding</t>
  </si>
  <si>
    <t>Retained Profits</t>
  </si>
  <si>
    <t xml:space="preserve">(ii)  Fully diluted </t>
  </si>
  <si>
    <t>NA</t>
  </si>
  <si>
    <t>(AUDITED)</t>
  </si>
  <si>
    <t>NA denotes "Not Applicable"</t>
  </si>
  <si>
    <t>Net Tangible Assets per share (RM)</t>
  </si>
  <si>
    <t>DNP HOLDINGS BERHAD</t>
  </si>
  <si>
    <t>(Company No : 6716-D)</t>
  </si>
  <si>
    <t>(Incorporated in Malaysia)</t>
  </si>
  <si>
    <t>Land held for Development</t>
  </si>
  <si>
    <t>Provision for Taxation</t>
  </si>
  <si>
    <t>Exchange Fluctuation Reserve</t>
  </si>
  <si>
    <t>Long Term Borrowings</t>
  </si>
  <si>
    <t>LEE KONG BENG</t>
  </si>
  <si>
    <t>CHUA SIEW CHUAN</t>
  </si>
  <si>
    <t>Company Secretaries</t>
  </si>
  <si>
    <t>Term loan, current portion</t>
  </si>
  <si>
    <t xml:space="preserve">Secured - </t>
  </si>
  <si>
    <t>Bank overdrafts</t>
  </si>
  <si>
    <t xml:space="preserve">     instalments of RM625,000 each, commencing August 2000</t>
  </si>
  <si>
    <t>RM40 million term loan repayable by 16 semi-annual</t>
  </si>
  <si>
    <t xml:space="preserve">     instalments of RM2.5 million each, commencing January 2000</t>
  </si>
  <si>
    <t>RM10 million additional term loan repayable by 16 semi-annual</t>
  </si>
  <si>
    <t>Less :</t>
  </si>
  <si>
    <t>Total borrowings</t>
  </si>
  <si>
    <t>Property development</t>
  </si>
  <si>
    <t>Property investment</t>
  </si>
  <si>
    <t>Manufacturing</t>
  </si>
  <si>
    <t>Trading</t>
  </si>
  <si>
    <t>Consolidation adjustments</t>
  </si>
  <si>
    <t>Malaysia</t>
  </si>
  <si>
    <t>Sri Lanka</t>
  </si>
  <si>
    <t>Others</t>
  </si>
  <si>
    <t>Current</t>
  </si>
  <si>
    <t>Cumulative</t>
  </si>
  <si>
    <t>Quarter</t>
  </si>
  <si>
    <t>(Over) / Under provision in prior years</t>
  </si>
  <si>
    <t>The Board of Directors of DNP Holdings Berhad ("Group") is pleased to announce the unaudited consolidated results of the Group for</t>
  </si>
  <si>
    <t>4.</t>
  </si>
  <si>
    <t>Dividend per share (sen)</t>
  </si>
  <si>
    <t>Dividend Description</t>
  </si>
  <si>
    <t>5.</t>
  </si>
  <si>
    <t>Net tangible assets per share (RM)</t>
  </si>
  <si>
    <t>AS AT END OF CURRENT</t>
  </si>
  <si>
    <t>Investments in Associated Companies</t>
  </si>
  <si>
    <t>Amount due from Affiliated Companies</t>
  </si>
  <si>
    <t>Deposits with Licensed Banks</t>
  </si>
  <si>
    <t>Amount due to Affiliated Companies</t>
  </si>
  <si>
    <t>Our principal business operations were not significantly affected by seasonal or cyclical factors.</t>
  </si>
  <si>
    <t>Banker's acceptance/time loan</t>
  </si>
  <si>
    <t>Financed by:</t>
  </si>
  <si>
    <t>Shareholders' Funds</t>
  </si>
  <si>
    <t xml:space="preserve">  Share Capital</t>
  </si>
  <si>
    <t xml:space="preserve">  Reserves</t>
  </si>
  <si>
    <t>The quarterly financial statements have been prepared using the same accounting policies and methods of computation as</t>
  </si>
  <si>
    <t>As at the date of this announcement, contingent liabilities in respect of guarantees extended in support of banking and other</t>
  </si>
  <si>
    <t>Repayment due within 12 months included under short term borrowings</t>
  </si>
  <si>
    <t>Revenue</t>
  </si>
  <si>
    <t>Other income</t>
  </si>
  <si>
    <t xml:space="preserve">    depreciation and amortisation,</t>
  </si>
  <si>
    <t xml:space="preserve">    exceptional items, income tax,</t>
  </si>
  <si>
    <t xml:space="preserve">    minority interests and extraordinary items</t>
  </si>
  <si>
    <t>Finance cost</t>
  </si>
  <si>
    <t>Profit before finance cost,</t>
  </si>
  <si>
    <t>Share of profits and losses of</t>
  </si>
  <si>
    <t>Profit before income tax,</t>
  </si>
  <si>
    <t>Income tax</t>
  </si>
  <si>
    <t>(ii)  Minority interests</t>
  </si>
  <si>
    <t xml:space="preserve">     attributable to members of the company</t>
  </si>
  <si>
    <t xml:space="preserve">     of the company</t>
  </si>
  <si>
    <t>(m)</t>
  </si>
  <si>
    <t xml:space="preserve">Earnings per share based on 2(m) above </t>
  </si>
  <si>
    <t xml:space="preserve">    associated companies and joint-venture company</t>
  </si>
  <si>
    <t>compared with the most recent annual financial statements.</t>
  </si>
  <si>
    <t xml:space="preserve">    companies and joint-venture company</t>
  </si>
  <si>
    <t>Current period provision</t>
  </si>
  <si>
    <t xml:space="preserve">    after share of profits and losses of associated</t>
  </si>
  <si>
    <t>AS AT PRECEDING  FINANCIAL</t>
  </si>
  <si>
    <t>Pre-acquisition profit/(loss)</t>
  </si>
  <si>
    <t>Property, Plant and Equipment</t>
  </si>
  <si>
    <t>Inventories</t>
  </si>
  <si>
    <t>Trade receivables</t>
  </si>
  <si>
    <t>Other receivables</t>
  </si>
  <si>
    <t>Trade payables</t>
  </si>
  <si>
    <t>Other payables</t>
  </si>
  <si>
    <t>Current Year</t>
  </si>
  <si>
    <t>a) Short term borrowings</t>
  </si>
  <si>
    <t>b) Long term borrowings</t>
  </si>
  <si>
    <t>United States Dollar</t>
  </si>
  <si>
    <t xml:space="preserve">Ringgit </t>
  </si>
  <si>
    <t>Equivalent</t>
  </si>
  <si>
    <t>Foreign</t>
  </si>
  <si>
    <t>Currency</t>
  </si>
  <si>
    <t>'000</t>
  </si>
  <si>
    <t>Analysis by geographical segments</t>
  </si>
  <si>
    <t>Analysis by business segments</t>
  </si>
  <si>
    <t>statements.</t>
  </si>
  <si>
    <t>Highest</t>
  </si>
  <si>
    <t>Price</t>
  </si>
  <si>
    <t xml:space="preserve">No of </t>
  </si>
  <si>
    <t>shares</t>
  </si>
  <si>
    <t>Lowest</t>
  </si>
  <si>
    <t>Average price</t>
  </si>
  <si>
    <t xml:space="preserve">Total </t>
  </si>
  <si>
    <t xml:space="preserve">All the above shares were being held and retained as treasury shares as defined under Section 67A of the Companies Act, 1965. </t>
  </si>
  <si>
    <t>(i)  Basic (based on ordinary shares) (sen)</t>
  </si>
  <si>
    <t xml:space="preserve">      Weighted average no of shares ('000)</t>
  </si>
  <si>
    <t>Month</t>
  </si>
  <si>
    <t>b)   Variance from profit guarantee  - not applicable</t>
  </si>
  <si>
    <t>a)   Variance from profit forecast - not applicable</t>
  </si>
  <si>
    <t>c) Foreign Currency Borrowings included in the above are as follows:</t>
  </si>
  <si>
    <t>31/12/01</t>
  </si>
  <si>
    <t>Long Term Receivables</t>
  </si>
  <si>
    <t>Non Current Assets</t>
  </si>
  <si>
    <t>Treasury stock</t>
  </si>
  <si>
    <t>year. This was mainly due to the lower revenue recorded by the garments manufacturing division.</t>
  </si>
  <si>
    <t>Ended</t>
  </si>
  <si>
    <t>open market as follows:-</t>
  </si>
  <si>
    <t>Term loan    *</t>
  </si>
  <si>
    <t>consideration paid #</t>
  </si>
  <si>
    <t>#  Inclusive of commission, stamp duty and other charges</t>
  </si>
  <si>
    <t>UNAUDITED RESULTS OF THE GROUP FOR THE 1ST QUARTER ENDED 31 MARCH 2002</t>
  </si>
  <si>
    <t>the 1st quarter ended 31 March 2002.</t>
  </si>
  <si>
    <t>31/03/01</t>
  </si>
  <si>
    <t>31/03/02</t>
  </si>
  <si>
    <t>YEAR ENDED 31/12/01 (AUDITED)</t>
  </si>
  <si>
    <t>QUARTER 31/03/02</t>
  </si>
  <si>
    <t>The taxation charge for the financial year-to-date 31 March 2002 are as follows:</t>
  </si>
  <si>
    <t>no investment in quoted securities as at 31 March 2002.</t>
  </si>
  <si>
    <t>January 2002</t>
  </si>
  <si>
    <t>February 2002</t>
  </si>
  <si>
    <t>March 2002</t>
  </si>
  <si>
    <t>* Converted at the respective exchange rates prevailing as at 31 March 2002.</t>
  </si>
  <si>
    <t>Segmental revenue, profit/(loss) before taxation for the three months ended 31 March 2002 and total assets</t>
  </si>
  <si>
    <t>employed as at 31 March 2002 were as follows :</t>
  </si>
  <si>
    <t xml:space="preserve">There were no material events subsequent to the end of the period reported on that have not been reflected in the financial </t>
  </si>
  <si>
    <t>Long Term Payables</t>
  </si>
  <si>
    <t>Other investment</t>
  </si>
  <si>
    <t xml:space="preserve">The Group recorded a profit before tax and minority interests of  RM2.3 million in 1st quarter 2002 compared to RM0.4 million </t>
  </si>
  <si>
    <t>in 4th quarter 2001.</t>
  </si>
  <si>
    <t>the garments manufacturing division.</t>
  </si>
  <si>
    <t>There were no exceptional items for the 1st quarter ended 31 March 2002.</t>
  </si>
  <si>
    <t>There was no extraordinary item for the 1st quarter ended 31 March 2002.</t>
  </si>
  <si>
    <t>There was no sale of unquoted investments and /or properties for the 1st quarter ended 31 March 2002.</t>
  </si>
  <si>
    <t>There was no purchase or disposal of quoted securities for the 1st quarter ended 31 March 2002. There was</t>
  </si>
  <si>
    <t>There were no changes in the composition of the Group for the 1st quarter ended 31 March 2002.</t>
  </si>
  <si>
    <t>There was no corporate proposal announced which remained incomplete as at 22 May 2002.</t>
  </si>
  <si>
    <t>There were no issuance and repayment of debts and equity securities for the 1st quarter ended 31 March 2002.</t>
  </si>
  <si>
    <t xml:space="preserve">During the 1st quarter ended 31 March 2002, the Company bought back its issued shares from the </t>
  </si>
  <si>
    <t xml:space="preserve">As at 22 May 2002, the total number of treasury shares were 713,000 or 0.2% of the total paid up share capital of the </t>
  </si>
  <si>
    <t>Company. None of the treasury shares were sold or cancelled during the 1st quarter ended 31 March 2002.</t>
  </si>
  <si>
    <t>credit facilities granted to subsidiaries amounted to RM208.6 million (31 December 2001: RM186.7 million).</t>
  </si>
  <si>
    <t>There were no financial instruments with off balance sheet risk as at 22 May 2002.</t>
  </si>
  <si>
    <t>There was no pending material litigation as at 22 May 2002.</t>
  </si>
  <si>
    <t xml:space="preserve">The Group recorded a 19% decrease in revenue from RM84.7 million in 4th quarter 2001 to RM68.6 million in 1st quarter 2002. </t>
  </si>
  <si>
    <t xml:space="preserve">For the 3 months ended 31 March 2002, the Group's revenue of RM68.6 million was 7% lower than that of the previous  </t>
  </si>
  <si>
    <t>Date :  28 May 2002</t>
  </si>
  <si>
    <t>The Board of Directors does not recommend the payment of any dividend for the 1st quarter ended 31 March 2002.</t>
  </si>
  <si>
    <t>-</t>
  </si>
  <si>
    <t>compared to RM5.8 million for the corresponding period last year. This was mainly due to the lower contribution from</t>
  </si>
  <si>
    <t>The Group recorded a profit before taxation and minority interest of RM2.3 million for the 3 months ended 31 March 2002</t>
  </si>
  <si>
    <t>Investment in a Jointly Controlled Entity</t>
  </si>
  <si>
    <t>Revaluation Reserve</t>
  </si>
  <si>
    <t>(i)  Profit after income tax before</t>
  </si>
  <si>
    <t>Net profit from ordinary activities</t>
  </si>
  <si>
    <t>Net profit attributable to members</t>
  </si>
  <si>
    <t>Barring unforeseen circumtances, the performance of the Group for the financial year 2002 will remain profitable.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</si>
</sst>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m/yy_)"/>
    <numFmt numFmtId="165" formatCode="hh:mm\ AM/PM_)"/>
    <numFmt numFmtId="166" formatCode=";;;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?_);_(@_)"/>
    <numFmt numFmtId="170" formatCode="_(* #,##0_);_(* \(#,##0\);_(* &quot;-&quot;??_);_(@_)"/>
    <numFmt numFmtId="171" formatCode="0.0"/>
    <numFmt numFmtId="172" formatCode="#,##0.0_);\(#,##0.0\)"/>
    <numFmt numFmtId="173" formatCode="0.00_);\(0.00\)"/>
    <numFmt numFmtId="174" formatCode="#,##0.000_);\(#,##0.000\)"/>
    <numFmt numFmtId="175" formatCode="#,##0.0000_);\(#,##0.0000\)"/>
  </numFmts>
  <fonts count="8">
    <font>
      <sz val="10"/>
      <name val="Helv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0">
    <xf numFmtId="37" fontId="0" fillId="0" borderId="0" xfId="0" applyAlignment="1">
      <alignment/>
    </xf>
    <xf numFmtId="37" fontId="1" fillId="0" borderId="1" xfId="0" applyFont="1" applyFill="1" applyBorder="1" applyAlignment="1">
      <alignment/>
    </xf>
    <xf numFmtId="37" fontId="1" fillId="0" borderId="0" xfId="0" applyFont="1" applyFill="1" applyAlignment="1">
      <alignment/>
    </xf>
    <xf numFmtId="37" fontId="1" fillId="0" borderId="0" xfId="0" applyFont="1" applyFill="1" applyAlignment="1" applyProtection="1">
      <alignment horizontal="left"/>
      <protection/>
    </xf>
    <xf numFmtId="37" fontId="1" fillId="0" borderId="0" xfId="0" applyFont="1" applyFill="1" applyAlignment="1">
      <alignment horizontal="center"/>
    </xf>
    <xf numFmtId="37" fontId="1" fillId="0" borderId="0" xfId="0" applyFont="1" applyFill="1" applyAlignment="1">
      <alignment horizontal="centerContinuous"/>
    </xf>
    <xf numFmtId="37" fontId="1" fillId="0" borderId="0" xfId="0" applyFont="1" applyFill="1" applyAlignment="1" applyProtection="1">
      <alignment horizontal="center"/>
      <protection/>
    </xf>
    <xf numFmtId="37" fontId="1" fillId="0" borderId="0" xfId="0" applyFont="1" applyFill="1" applyAlignment="1" applyProtection="1">
      <alignment/>
      <protection/>
    </xf>
    <xf numFmtId="37" fontId="1" fillId="0" borderId="2" xfId="0" applyFont="1" applyFill="1" applyBorder="1" applyAlignment="1" applyProtection="1">
      <alignment/>
      <protection/>
    </xf>
    <xf numFmtId="37" fontId="1" fillId="0" borderId="2" xfId="0" applyFont="1" applyFill="1" applyBorder="1" applyAlignment="1" applyProtection="1">
      <alignment horizontal="center"/>
      <protection/>
    </xf>
    <xf numFmtId="37" fontId="1" fillId="0" borderId="0" xfId="0" applyFont="1" applyFill="1" applyBorder="1" applyAlignment="1" applyProtection="1">
      <alignment/>
      <protection/>
    </xf>
    <xf numFmtId="41" fontId="1" fillId="0" borderId="0" xfId="0" applyNumberFormat="1" applyFont="1" applyFill="1" applyBorder="1" applyAlignment="1" applyProtection="1">
      <alignment horizontal="right"/>
      <protection/>
    </xf>
    <xf numFmtId="41" fontId="1" fillId="0" borderId="0" xfId="0" applyNumberFormat="1" applyFont="1" applyFill="1" applyAlignment="1" applyProtection="1">
      <alignment horizontal="right"/>
      <protection/>
    </xf>
    <xf numFmtId="41" fontId="1" fillId="0" borderId="0" xfId="0" applyNumberFormat="1" applyFont="1" applyFill="1" applyBorder="1" applyAlignment="1" applyProtection="1">
      <alignment/>
      <protection/>
    </xf>
    <xf numFmtId="41" fontId="1" fillId="0" borderId="0" xfId="0" applyNumberFormat="1" applyFont="1" applyFill="1" applyAlignment="1">
      <alignment/>
    </xf>
    <xf numFmtId="43" fontId="1" fillId="0" borderId="0" xfId="15" applyFon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3" xfId="0" applyFont="1" applyFill="1" applyBorder="1" applyAlignment="1" applyProtection="1">
      <alignment horizontal="centerContinuous"/>
      <protection/>
    </xf>
    <xf numFmtId="37" fontId="1" fillId="0" borderId="4" xfId="0" applyFont="1" applyFill="1" applyBorder="1" applyAlignment="1">
      <alignment horizontal="centerContinuous"/>
    </xf>
    <xf numFmtId="37" fontId="1" fillId="0" borderId="5" xfId="0" applyFont="1" applyFill="1" applyBorder="1" applyAlignment="1" applyProtection="1">
      <alignment horizontal="center"/>
      <protection/>
    </xf>
    <xf numFmtId="37" fontId="1" fillId="0" borderId="0" xfId="0" applyFont="1" applyFill="1" applyBorder="1" applyAlignment="1" applyProtection="1">
      <alignment horizontal="center"/>
      <protection/>
    </xf>
    <xf numFmtId="37" fontId="1" fillId="0" borderId="5" xfId="0" applyFont="1" applyFill="1" applyBorder="1" applyAlignment="1">
      <alignment/>
    </xf>
    <xf numFmtId="37" fontId="1" fillId="0" borderId="6" xfId="0" applyFont="1" applyFill="1" applyBorder="1" applyAlignment="1" applyProtection="1">
      <alignment horizontal="center"/>
      <protection/>
    </xf>
    <xf numFmtId="170" fontId="1" fillId="0" borderId="0" xfId="15" applyNumberFormat="1" applyFont="1" applyFill="1" applyAlignment="1">
      <alignment/>
    </xf>
    <xf numFmtId="37" fontId="7" fillId="0" borderId="0" xfId="0" applyFont="1" applyFill="1" applyAlignment="1">
      <alignment horizontal="centerContinuous"/>
    </xf>
    <xf numFmtId="37" fontId="7" fillId="0" borderId="0" xfId="0" applyFont="1" applyFill="1" applyAlignment="1">
      <alignment/>
    </xf>
    <xf numFmtId="37" fontId="1" fillId="0" borderId="0" xfId="0" applyFont="1" applyFill="1" applyAlignment="1" quotePrefix="1">
      <alignment/>
    </xf>
    <xf numFmtId="37" fontId="5" fillId="0" borderId="0" xfId="0" applyFont="1" applyFill="1" applyAlignment="1" applyProtection="1">
      <alignment horizontal="left"/>
      <protection/>
    </xf>
    <xf numFmtId="37" fontId="1" fillId="0" borderId="7" xfId="0" applyFont="1" applyFill="1" applyBorder="1" applyAlignment="1" applyProtection="1">
      <alignment horizontal="centerContinuous"/>
      <protection/>
    </xf>
    <xf numFmtId="37" fontId="1" fillId="0" borderId="1" xfId="0" applyFont="1" applyFill="1" applyBorder="1" applyAlignment="1" applyProtection="1">
      <alignment horizontal="centerContinuous"/>
      <protection/>
    </xf>
    <xf numFmtId="37" fontId="1" fillId="0" borderId="8" xfId="0" applyFont="1" applyFill="1" applyBorder="1" applyAlignment="1" applyProtection="1">
      <alignment horizontal="centerContinuous"/>
      <protection/>
    </xf>
    <xf numFmtId="37" fontId="5" fillId="0" borderId="0" xfId="0" applyFont="1" applyFill="1" applyAlignment="1">
      <alignment horizontal="left"/>
    </xf>
    <xf numFmtId="37" fontId="5" fillId="0" borderId="0" xfId="0" applyFont="1" applyFill="1" applyAlignment="1">
      <alignment/>
    </xf>
    <xf numFmtId="37" fontId="1" fillId="0" borderId="7" xfId="0" applyFont="1" applyFill="1" applyBorder="1" applyAlignment="1">
      <alignment/>
    </xf>
    <xf numFmtId="37" fontId="1" fillId="0" borderId="8" xfId="0" applyFont="1" applyFill="1" applyBorder="1" applyAlignment="1">
      <alignment/>
    </xf>
    <xf numFmtId="37" fontId="1" fillId="0" borderId="9" xfId="0" applyFont="1" applyFill="1" applyBorder="1" applyAlignment="1">
      <alignment/>
    </xf>
    <xf numFmtId="37" fontId="1" fillId="0" borderId="0" xfId="0" applyFont="1" applyFill="1" applyBorder="1" applyAlignment="1">
      <alignment/>
    </xf>
    <xf numFmtId="43" fontId="1" fillId="0" borderId="10" xfId="15" applyFont="1" applyFill="1" applyBorder="1" applyAlignment="1">
      <alignment/>
    </xf>
    <xf numFmtId="39" fontId="1" fillId="0" borderId="0" xfId="0" applyNumberFormat="1" applyFont="1" applyFill="1" applyBorder="1" applyAlignment="1">
      <alignment/>
    </xf>
    <xf numFmtId="39" fontId="1" fillId="0" borderId="0" xfId="0" applyNumberFormat="1" applyFont="1" applyFill="1" applyAlignment="1">
      <alignment/>
    </xf>
    <xf numFmtId="37" fontId="2" fillId="0" borderId="0" xfId="0" applyFont="1" applyFill="1" applyAlignment="1">
      <alignment horizontal="center"/>
    </xf>
    <xf numFmtId="37" fontId="3" fillId="0" borderId="0" xfId="0" applyFont="1" applyFill="1" applyAlignment="1">
      <alignment/>
    </xf>
    <xf numFmtId="37" fontId="1" fillId="0" borderId="0" xfId="0" applyFont="1" applyFill="1" applyAlignment="1">
      <alignment horizontal="left"/>
    </xf>
    <xf numFmtId="37" fontId="6" fillId="0" borderId="0" xfId="0" applyFont="1" applyFill="1" applyAlignment="1" applyProtection="1">
      <alignment horizontal="center"/>
      <protection/>
    </xf>
    <xf numFmtId="37" fontId="6" fillId="0" borderId="0" xfId="0" applyFont="1" applyFill="1" applyAlignment="1">
      <alignment/>
    </xf>
    <xf numFmtId="41" fontId="1" fillId="0" borderId="2" xfId="0" applyNumberFormat="1" applyFont="1" applyFill="1" applyBorder="1" applyAlignment="1" applyProtection="1">
      <alignment horizontal="right"/>
      <protection/>
    </xf>
    <xf numFmtId="41" fontId="1" fillId="0" borderId="11" xfId="0" applyNumberFormat="1" applyFont="1" applyFill="1" applyBorder="1" applyAlignment="1" applyProtection="1">
      <alignment horizontal="right"/>
      <protection/>
    </xf>
    <xf numFmtId="37" fontId="1" fillId="0" borderId="11" xfId="0" applyFont="1" applyFill="1" applyBorder="1" applyAlignment="1" applyProtection="1">
      <alignment/>
      <protection/>
    </xf>
    <xf numFmtId="43" fontId="1" fillId="0" borderId="2" xfId="15" applyNumberFormat="1" applyFont="1" applyFill="1" applyBorder="1" applyAlignment="1" applyProtection="1">
      <alignment/>
      <protection/>
    </xf>
    <xf numFmtId="170" fontId="1" fillId="0" borderId="0" xfId="15" applyNumberFormat="1" applyFont="1" applyFill="1" applyAlignment="1" applyProtection="1">
      <alignment/>
      <protection/>
    </xf>
    <xf numFmtId="170" fontId="1" fillId="0" borderId="12" xfId="15" applyNumberFormat="1" applyFont="1" applyFill="1" applyBorder="1" applyAlignment="1" applyProtection="1">
      <alignment/>
      <protection/>
    </xf>
    <xf numFmtId="37" fontId="2" fillId="0" borderId="0" xfId="0" applyFont="1" applyFill="1" applyAlignment="1">
      <alignment/>
    </xf>
    <xf numFmtId="37" fontId="1" fillId="0" borderId="13" xfId="0" applyFont="1" applyFill="1" applyBorder="1" applyAlignment="1" applyProtection="1">
      <alignment/>
      <protection/>
    </xf>
    <xf numFmtId="37" fontId="1" fillId="0" borderId="12" xfId="0" applyFont="1" applyFill="1" applyBorder="1" applyAlignment="1" applyProtection="1">
      <alignment/>
      <protection/>
    </xf>
    <xf numFmtId="37" fontId="1" fillId="0" borderId="14" xfId="0" applyFont="1" applyFill="1" applyBorder="1" applyAlignment="1">
      <alignment horizontal="centerContinuous"/>
    </xf>
    <xf numFmtId="37" fontId="1" fillId="0" borderId="0" xfId="0" applyFont="1" applyFill="1" applyAlignment="1" applyProtection="1">
      <alignment horizontal="right"/>
      <protection/>
    </xf>
    <xf numFmtId="37" fontId="1" fillId="0" borderId="0" xfId="0" applyFont="1" applyFill="1" applyAlignment="1" applyProtection="1" quotePrefix="1">
      <alignment horizontal="left"/>
      <protection/>
    </xf>
    <xf numFmtId="37" fontId="1" fillId="0" borderId="1" xfId="0" applyFont="1" applyFill="1" applyBorder="1" applyAlignment="1" applyProtection="1" quotePrefix="1">
      <alignment horizontal="centerContinuous"/>
      <protection/>
    </xf>
    <xf numFmtId="37" fontId="1" fillId="0" borderId="15" xfId="0" applyFont="1" applyFill="1" applyBorder="1" applyAlignment="1" applyProtection="1">
      <alignment horizontal="center"/>
      <protection/>
    </xf>
    <xf numFmtId="37" fontId="1" fillId="0" borderId="16" xfId="0" applyFont="1" applyFill="1" applyBorder="1" applyAlignment="1" applyProtection="1">
      <alignment horizontal="center"/>
      <protection/>
    </xf>
    <xf numFmtId="37" fontId="1" fillId="0" borderId="2" xfId="0" applyFont="1" applyFill="1" applyBorder="1" applyAlignment="1" applyProtection="1">
      <alignment horizontal="right"/>
      <protection/>
    </xf>
    <xf numFmtId="170" fontId="1" fillId="0" borderId="2" xfId="15" applyNumberFormat="1" applyFont="1" applyFill="1" applyBorder="1" applyAlignment="1" applyProtection="1">
      <alignment horizontal="center"/>
      <protection/>
    </xf>
    <xf numFmtId="37" fontId="1" fillId="0" borderId="0" xfId="0" applyFont="1" applyFill="1" applyAlignment="1">
      <alignment horizontal="right"/>
    </xf>
    <xf numFmtId="170" fontId="1" fillId="0" borderId="0" xfId="15" applyNumberFormat="1" applyFont="1" applyFill="1" applyAlignment="1" applyProtection="1">
      <alignment horizontal="center"/>
      <protection/>
    </xf>
    <xf numFmtId="170" fontId="1" fillId="0" borderId="0" xfId="15" applyNumberFormat="1" applyFont="1" applyFill="1" applyAlignment="1">
      <alignment horizontal="center"/>
    </xf>
    <xf numFmtId="170" fontId="1" fillId="0" borderId="17" xfId="15" applyNumberFormat="1" applyFont="1" applyFill="1" applyBorder="1" applyAlignment="1" applyProtection="1">
      <alignment horizontal="center"/>
      <protection/>
    </xf>
    <xf numFmtId="37" fontId="1" fillId="0" borderId="11" xfId="0" applyFont="1" applyFill="1" applyBorder="1" applyAlignment="1" applyProtection="1">
      <alignment horizontal="right"/>
      <protection/>
    </xf>
    <xf numFmtId="170" fontId="1" fillId="0" borderId="11" xfId="15" applyNumberFormat="1" applyFont="1" applyFill="1" applyBorder="1" applyAlignment="1" applyProtection="1">
      <alignment horizontal="center"/>
      <protection/>
    </xf>
    <xf numFmtId="41" fontId="1" fillId="0" borderId="0" xfId="0" applyNumberFormat="1" applyFont="1" applyFill="1" applyAlignment="1">
      <alignment horizontal="right"/>
    </xf>
    <xf numFmtId="41" fontId="1" fillId="0" borderId="17" xfId="0" applyNumberFormat="1" applyFont="1" applyFill="1" applyBorder="1" applyAlignment="1" applyProtection="1">
      <alignment horizontal="right"/>
      <protection/>
    </xf>
    <xf numFmtId="37" fontId="1" fillId="0" borderId="0" xfId="0" applyFont="1" applyFill="1" applyAlignment="1" quotePrefix="1">
      <alignment horizontal="right"/>
    </xf>
    <xf numFmtId="37" fontId="1" fillId="0" borderId="0" xfId="0" applyFont="1" applyFill="1" applyBorder="1" applyAlignment="1">
      <alignment horizontal="right"/>
    </xf>
    <xf numFmtId="37" fontId="1" fillId="0" borderId="0" xfId="0" applyFont="1" applyFill="1" applyBorder="1" applyAlignment="1" quotePrefix="1">
      <alignment horizontal="right"/>
    </xf>
    <xf numFmtId="37" fontId="1" fillId="0" borderId="18" xfId="0" applyFont="1" applyFill="1" applyBorder="1" applyAlignment="1">
      <alignment/>
    </xf>
    <xf numFmtId="37" fontId="1" fillId="0" borderId="0" xfId="0" applyFont="1" applyFill="1" applyAlignment="1" quotePrefix="1">
      <alignment horizontal="left"/>
    </xf>
    <xf numFmtId="37" fontId="6" fillId="0" borderId="0" xfId="0" applyFont="1" applyFill="1" applyAlignment="1">
      <alignment horizontal="left"/>
    </xf>
    <xf numFmtId="37" fontId="6" fillId="0" borderId="0" xfId="0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37" fontId="6" fillId="0" borderId="0" xfId="0" applyFont="1" applyFill="1" applyBorder="1" applyAlignment="1" applyProtection="1">
      <alignment horizontal="center"/>
      <protection/>
    </xf>
    <xf numFmtId="37" fontId="1" fillId="0" borderId="0" xfId="0" applyFont="1" applyFill="1" applyBorder="1" applyAlignment="1">
      <alignment horizontal="center"/>
    </xf>
    <xf numFmtId="37" fontId="1" fillId="0" borderId="18" xfId="0" applyFont="1" applyFill="1" applyBorder="1" applyAlignment="1">
      <alignment horizontal="right"/>
    </xf>
    <xf numFmtId="175" fontId="1" fillId="0" borderId="0" xfId="0" applyNumberFormat="1" applyFont="1" applyFill="1" applyAlignment="1">
      <alignment horizontal="right"/>
    </xf>
    <xf numFmtId="37" fontId="1" fillId="0" borderId="19" xfId="0" applyFont="1" applyFill="1" applyBorder="1" applyAlignment="1">
      <alignment horizontal="right"/>
    </xf>
    <xf numFmtId="175" fontId="1" fillId="0" borderId="0" xfId="0" applyNumberFormat="1" applyFont="1" applyFill="1" applyBorder="1" applyAlignment="1">
      <alignment horizontal="right"/>
    </xf>
    <xf numFmtId="37" fontId="1" fillId="0" borderId="0" xfId="0" applyFont="1" applyFill="1" applyBorder="1" applyAlignment="1" applyProtection="1">
      <alignment horizontal="right"/>
      <protection/>
    </xf>
    <xf numFmtId="37" fontId="1" fillId="0" borderId="19" xfId="0" applyFont="1" applyFill="1" applyBorder="1" applyAlignment="1">
      <alignment/>
    </xf>
    <xf numFmtId="37" fontId="1" fillId="0" borderId="0" xfId="0" applyFont="1" applyFill="1" applyAlignment="1" applyProtection="1">
      <alignment/>
      <protection/>
    </xf>
    <xf numFmtId="37" fontId="5" fillId="0" borderId="0" xfId="0" applyFont="1" applyFill="1" applyAlignment="1" applyProtection="1" quotePrefix="1">
      <alignment horizontal="left"/>
      <protection/>
    </xf>
    <xf numFmtId="41" fontId="1" fillId="0" borderId="1" xfId="0" applyNumberFormat="1" applyFont="1" applyFill="1" applyBorder="1" applyAlignment="1">
      <alignment/>
    </xf>
    <xf numFmtId="170" fontId="1" fillId="0" borderId="1" xfId="15" applyNumberFormat="1" applyFont="1" applyFill="1" applyBorder="1" applyAlignment="1" applyProtection="1">
      <alignment horizontal="center"/>
      <protection/>
    </xf>
    <xf numFmtId="37" fontId="1" fillId="0" borderId="20" xfId="0" applyFont="1" applyFill="1" applyBorder="1" applyAlignment="1">
      <alignment/>
    </xf>
    <xf numFmtId="170" fontId="1" fillId="0" borderId="1" xfId="15" applyNumberFormat="1" applyFont="1" applyFill="1" applyBorder="1" applyAlignment="1">
      <alignment/>
    </xf>
    <xf numFmtId="37" fontId="1" fillId="0" borderId="0" xfId="0" applyFont="1" applyFill="1" applyAlignment="1">
      <alignment horizontal="center"/>
    </xf>
    <xf numFmtId="37" fontId="2" fillId="0" borderId="0" xfId="0" applyFont="1" applyFill="1" applyAlignment="1">
      <alignment horizontal="center"/>
    </xf>
    <xf numFmtId="39" fontId="1" fillId="0" borderId="18" xfId="0" applyNumberFormat="1" applyFont="1" applyFill="1" applyBorder="1" applyAlignment="1">
      <alignment horizontal="center"/>
    </xf>
    <xf numFmtId="37" fontId="1" fillId="0" borderId="21" xfId="0" applyFont="1" applyFill="1" applyBorder="1" applyAlignment="1" applyProtection="1">
      <alignment horizontal="center"/>
      <protection/>
    </xf>
    <xf numFmtId="37" fontId="1" fillId="0" borderId="22" xfId="0" applyFont="1" applyFill="1" applyBorder="1" applyAlignment="1" applyProtection="1">
      <alignment horizontal="center"/>
      <protection/>
    </xf>
    <xf numFmtId="37" fontId="1" fillId="0" borderId="23" xfId="0" applyFont="1" applyFill="1" applyBorder="1" applyAlignment="1" applyProtection="1">
      <alignment horizontal="center"/>
      <protection/>
    </xf>
    <xf numFmtId="37" fontId="1" fillId="0" borderId="24" xfId="0" applyFont="1" applyFill="1" applyBorder="1" applyAlignment="1" applyProtection="1">
      <alignment horizontal="center"/>
      <protection/>
    </xf>
    <xf numFmtId="37" fontId="4" fillId="0" borderId="0" xfId="0" applyFont="1" applyFill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3:M1394"/>
  <sheetViews>
    <sheetView zoomScale="80" zoomScaleNormal="80" zoomScaleSheetLayoutView="75" workbookViewId="0" topLeftCell="A183">
      <selection activeCell="H212" sqref="H212"/>
    </sheetView>
  </sheetViews>
  <sheetFormatPr defaultColWidth="9.7109375" defaultRowHeight="12.75"/>
  <cols>
    <col min="1" max="1" width="4.7109375" style="2" customWidth="1"/>
    <col min="2" max="2" width="14.140625" style="2" customWidth="1"/>
    <col min="3" max="3" width="10.7109375" style="2" customWidth="1"/>
    <col min="4" max="4" width="11.8515625" style="2" customWidth="1"/>
    <col min="5" max="5" width="11.7109375" style="2" customWidth="1"/>
    <col min="6" max="6" width="15.140625" style="2" customWidth="1"/>
    <col min="7" max="7" width="5.140625" style="2" customWidth="1"/>
    <col min="8" max="8" width="15.28125" style="2" customWidth="1"/>
    <col min="9" max="9" width="4.8515625" style="2" customWidth="1"/>
    <col min="10" max="10" width="14.28125" style="2" customWidth="1"/>
    <col min="11" max="11" width="13.57421875" style="2" customWidth="1"/>
    <col min="12" max="12" width="10.140625" style="2" customWidth="1"/>
    <col min="13" max="16384" width="9.7109375" style="2" customWidth="1"/>
  </cols>
  <sheetData>
    <row r="3" spans="1:13" ht="12" customHeight="1">
      <c r="A3" s="93" t="s">
        <v>79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40"/>
      <c r="M3" s="40"/>
    </row>
    <row r="4" spans="1:13" ht="12" customHeight="1">
      <c r="A4" s="92" t="s">
        <v>80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4"/>
      <c r="M4" s="4"/>
    </row>
    <row r="5" spans="1:13" ht="12" customHeight="1">
      <c r="A5" s="92" t="s">
        <v>81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4"/>
      <c r="M5" s="4"/>
    </row>
    <row r="6" spans="1:10" ht="12" customHeight="1">
      <c r="A6" s="16"/>
      <c r="J6" s="41"/>
    </row>
    <row r="7" ht="12.75">
      <c r="A7" s="16" t="s">
        <v>42</v>
      </c>
    </row>
    <row r="8" spans="1:10" ht="12" customHeight="1">
      <c r="A8" s="5"/>
      <c r="B8" s="5"/>
      <c r="C8" s="5"/>
      <c r="D8" s="5"/>
      <c r="E8" s="5"/>
      <c r="H8" s="28" t="s">
        <v>43</v>
      </c>
      <c r="J8" s="28" t="s">
        <v>43</v>
      </c>
    </row>
    <row r="9" spans="1:10" ht="12" customHeight="1">
      <c r="A9" s="5"/>
      <c r="B9" s="5"/>
      <c r="C9" s="5"/>
      <c r="D9" s="5"/>
      <c r="E9" s="5"/>
      <c r="H9" s="29" t="s">
        <v>44</v>
      </c>
      <c r="J9" s="29" t="s">
        <v>5</v>
      </c>
    </row>
    <row r="10" spans="1:10" ht="12.75">
      <c r="A10" s="5"/>
      <c r="B10" s="5"/>
      <c r="C10" s="5"/>
      <c r="D10" s="5"/>
      <c r="E10" s="5"/>
      <c r="H10" s="29" t="s">
        <v>4</v>
      </c>
      <c r="J10" s="29" t="s">
        <v>45</v>
      </c>
    </row>
    <row r="11" spans="1:10" ht="12.75">
      <c r="A11" s="5"/>
      <c r="B11" s="5"/>
      <c r="C11" s="5"/>
      <c r="D11" s="5"/>
      <c r="E11" s="5"/>
      <c r="H11" s="29" t="s">
        <v>7</v>
      </c>
      <c r="J11" s="29" t="s">
        <v>46</v>
      </c>
    </row>
    <row r="12" spans="1:10" ht="12.75">
      <c r="A12" s="5"/>
      <c r="B12" s="5"/>
      <c r="C12" s="5"/>
      <c r="D12" s="5"/>
      <c r="E12" s="5"/>
      <c r="H12" s="29" t="s">
        <v>197</v>
      </c>
      <c r="J12" s="29" t="s">
        <v>184</v>
      </c>
    </row>
    <row r="13" spans="1:10" ht="12.75">
      <c r="A13" s="5"/>
      <c r="B13" s="5"/>
      <c r="C13" s="5"/>
      <c r="D13" s="5"/>
      <c r="E13" s="5"/>
      <c r="H13" s="29"/>
      <c r="J13" s="57" t="s">
        <v>76</v>
      </c>
    </row>
    <row r="14" spans="1:10" ht="12.75">
      <c r="A14" s="5"/>
      <c r="B14" s="5"/>
      <c r="C14" s="5"/>
      <c r="D14" s="5"/>
      <c r="E14" s="5"/>
      <c r="H14" s="30" t="s">
        <v>12</v>
      </c>
      <c r="J14" s="30" t="s">
        <v>12</v>
      </c>
    </row>
    <row r="15" spans="1:5" ht="12" customHeight="1">
      <c r="A15" s="5"/>
      <c r="B15" s="5"/>
      <c r="C15" s="5"/>
      <c r="D15" s="5"/>
      <c r="E15" s="5"/>
    </row>
    <row r="16" spans="1:5" ht="12" customHeight="1">
      <c r="A16" s="5"/>
      <c r="B16" s="42" t="s">
        <v>186</v>
      </c>
      <c r="C16" s="5"/>
      <c r="D16" s="5"/>
      <c r="E16" s="5"/>
    </row>
    <row r="17" spans="1:5" ht="12" customHeight="1">
      <c r="A17" s="5"/>
      <c r="B17" s="5"/>
      <c r="C17" s="5"/>
      <c r="D17" s="5"/>
      <c r="E17" s="5"/>
    </row>
    <row r="18" spans="2:11" ht="12.75" customHeight="1">
      <c r="B18" s="3" t="s">
        <v>152</v>
      </c>
      <c r="C18" s="5"/>
      <c r="D18" s="5"/>
      <c r="E18" s="5"/>
      <c r="H18" s="2">
        <v>71505</v>
      </c>
      <c r="J18" s="2">
        <v>72231</v>
      </c>
      <c r="K18" s="5"/>
    </row>
    <row r="19" spans="2:11" ht="12.75" customHeight="1">
      <c r="B19" s="42" t="s">
        <v>82</v>
      </c>
      <c r="C19" s="5"/>
      <c r="D19" s="5"/>
      <c r="E19" s="5"/>
      <c r="H19" s="2">
        <v>57062</v>
      </c>
      <c r="J19" s="2">
        <v>57059</v>
      </c>
      <c r="K19" s="5"/>
    </row>
    <row r="20" spans="2:11" ht="12.75" customHeight="1">
      <c r="B20" s="3" t="s">
        <v>66</v>
      </c>
      <c r="C20" s="32"/>
      <c r="H20" s="2">
        <v>279518</v>
      </c>
      <c r="J20" s="2">
        <v>277913</v>
      </c>
      <c r="K20" s="5"/>
    </row>
    <row r="21" spans="2:11" ht="12.75">
      <c r="B21" s="3" t="s">
        <v>117</v>
      </c>
      <c r="C21" s="5"/>
      <c r="D21" s="5"/>
      <c r="E21" s="5"/>
      <c r="H21" s="2">
        <v>5843</v>
      </c>
      <c r="J21" s="2">
        <v>5812</v>
      </c>
      <c r="K21" s="5"/>
    </row>
    <row r="22" spans="2:11" ht="12.75">
      <c r="B22" s="3" t="s">
        <v>234</v>
      </c>
      <c r="C22" s="5"/>
      <c r="D22" s="5"/>
      <c r="E22" s="5"/>
      <c r="H22" s="2">
        <v>9003</v>
      </c>
      <c r="J22" s="2">
        <v>9107</v>
      </c>
      <c r="K22" s="5"/>
    </row>
    <row r="23" spans="2:11" ht="12.75">
      <c r="B23" s="3" t="s">
        <v>210</v>
      </c>
      <c r="C23" s="5"/>
      <c r="D23" s="5"/>
      <c r="E23" s="5"/>
      <c r="H23" s="2">
        <v>1</v>
      </c>
      <c r="J23" s="2">
        <v>1</v>
      </c>
      <c r="K23" s="5"/>
    </row>
    <row r="24" spans="2:11" ht="12.75">
      <c r="B24" s="3" t="s">
        <v>185</v>
      </c>
      <c r="C24" s="5"/>
      <c r="D24" s="5"/>
      <c r="E24" s="5"/>
      <c r="H24" s="2">
        <v>45870</v>
      </c>
      <c r="J24" s="2">
        <v>45864</v>
      </c>
      <c r="K24" s="5"/>
    </row>
    <row r="25" spans="2:11" ht="12.75">
      <c r="B25" s="3"/>
      <c r="C25" s="31"/>
      <c r="D25" s="5"/>
      <c r="E25" s="5"/>
      <c r="H25" s="85">
        <f>SUM(H18:H24)</f>
        <v>468802</v>
      </c>
      <c r="J25" s="85">
        <f>SUM(J18:J24)</f>
        <v>467987</v>
      </c>
      <c r="K25" s="5"/>
    </row>
    <row r="26" ht="12" customHeight="1"/>
    <row r="27" ht="12" customHeight="1">
      <c r="B27" s="3"/>
    </row>
    <row r="28" spans="2:10" ht="12" customHeight="1">
      <c r="B28" s="3" t="s">
        <v>48</v>
      </c>
      <c r="H28" s="36"/>
      <c r="I28" s="36"/>
      <c r="J28" s="36"/>
    </row>
    <row r="29" spans="2:10" ht="12" customHeight="1">
      <c r="B29" s="3"/>
      <c r="H29" s="33"/>
      <c r="I29" s="36"/>
      <c r="J29" s="33"/>
    </row>
    <row r="30" spans="2:10" ht="12" customHeight="1">
      <c r="B30" s="2" t="s">
        <v>49</v>
      </c>
      <c r="C30" s="32"/>
      <c r="H30" s="1">
        <v>159986</v>
      </c>
      <c r="I30" s="36"/>
      <c r="J30" s="1">
        <v>162078</v>
      </c>
    </row>
    <row r="31" spans="2:10" ht="12" customHeight="1">
      <c r="B31" s="3" t="s">
        <v>153</v>
      </c>
      <c r="C31" s="27"/>
      <c r="H31" s="1">
        <v>69613</v>
      </c>
      <c r="I31" s="36"/>
      <c r="J31" s="1">
        <v>77918</v>
      </c>
    </row>
    <row r="32" spans="2:10" ht="12" customHeight="1">
      <c r="B32" s="3" t="s">
        <v>154</v>
      </c>
      <c r="C32" s="27"/>
      <c r="H32" s="1">
        <v>29675</v>
      </c>
      <c r="I32" s="36"/>
      <c r="J32" s="1">
        <v>39673</v>
      </c>
    </row>
    <row r="33" spans="2:10" ht="12" customHeight="1">
      <c r="B33" s="3" t="s">
        <v>118</v>
      </c>
      <c r="C33" s="27"/>
      <c r="H33" s="1">
        <v>151</v>
      </c>
      <c r="I33" s="36"/>
      <c r="J33" s="1">
        <v>186</v>
      </c>
    </row>
    <row r="34" spans="2:10" ht="12" customHeight="1">
      <c r="B34" s="3" t="s">
        <v>155</v>
      </c>
      <c r="C34" s="27"/>
      <c r="H34" s="88">
        <v>8647</v>
      </c>
      <c r="I34" s="36"/>
      <c r="J34" s="1">
        <v>6600</v>
      </c>
    </row>
    <row r="35" spans="2:10" ht="12" customHeight="1">
      <c r="B35" s="3" t="s">
        <v>119</v>
      </c>
      <c r="C35" s="27"/>
      <c r="H35" s="1">
        <v>15232</v>
      </c>
      <c r="I35" s="36"/>
      <c r="J35" s="1">
        <v>19040</v>
      </c>
    </row>
    <row r="36" spans="2:10" ht="12.75">
      <c r="B36" s="3" t="s">
        <v>50</v>
      </c>
      <c r="C36" s="27"/>
      <c r="H36" s="34">
        <v>5096</v>
      </c>
      <c r="I36" s="36"/>
      <c r="J36" s="34">
        <v>3789</v>
      </c>
    </row>
    <row r="37" spans="8:10" ht="12" customHeight="1">
      <c r="H37" s="34">
        <f>SUM(H28:H36)</f>
        <v>288400</v>
      </c>
      <c r="I37" s="36"/>
      <c r="J37" s="34">
        <f>SUM(J28:J36)</f>
        <v>309284</v>
      </c>
    </row>
    <row r="38" spans="2:10" ht="12" customHeight="1">
      <c r="B38" s="3" t="s">
        <v>51</v>
      </c>
      <c r="H38" s="1"/>
      <c r="I38" s="36"/>
      <c r="J38" s="1"/>
    </row>
    <row r="39" spans="2:10" ht="12" customHeight="1">
      <c r="B39" s="3"/>
      <c r="H39" s="1"/>
      <c r="I39" s="36"/>
      <c r="J39" s="1"/>
    </row>
    <row r="40" spans="2:10" ht="12" customHeight="1">
      <c r="B40" s="3" t="s">
        <v>156</v>
      </c>
      <c r="C40" s="27"/>
      <c r="H40" s="1">
        <v>11736</v>
      </c>
      <c r="I40" s="36"/>
      <c r="J40" s="1">
        <v>23054</v>
      </c>
    </row>
    <row r="41" spans="2:10" ht="12" customHeight="1">
      <c r="B41" s="3" t="s">
        <v>120</v>
      </c>
      <c r="C41" s="27"/>
      <c r="H41" s="1">
        <v>3973</v>
      </c>
      <c r="I41" s="36"/>
      <c r="J41" s="1">
        <v>5635</v>
      </c>
    </row>
    <row r="42" spans="2:10" ht="12" customHeight="1">
      <c r="B42" s="3" t="s">
        <v>157</v>
      </c>
      <c r="C42" s="27"/>
      <c r="H42" s="89">
        <v>21264</v>
      </c>
      <c r="I42" s="36"/>
      <c r="J42" s="1">
        <v>23218</v>
      </c>
    </row>
    <row r="43" spans="2:10" ht="12" customHeight="1">
      <c r="B43" s="3" t="s">
        <v>52</v>
      </c>
      <c r="C43" s="27"/>
      <c r="H43" s="1">
        <f>+J128</f>
        <v>71341</v>
      </c>
      <c r="I43" s="36"/>
      <c r="J43" s="1">
        <v>70893</v>
      </c>
    </row>
    <row r="44" spans="2:10" ht="12" customHeight="1">
      <c r="B44" s="3" t="s">
        <v>83</v>
      </c>
      <c r="C44" s="27"/>
      <c r="H44" s="1">
        <v>2313</v>
      </c>
      <c r="I44" s="36"/>
      <c r="J44" s="1">
        <v>5680</v>
      </c>
    </row>
    <row r="45" spans="2:10" ht="12" customHeight="1">
      <c r="B45" s="3" t="s">
        <v>53</v>
      </c>
      <c r="C45" s="27"/>
      <c r="H45" s="91">
        <v>11312</v>
      </c>
      <c r="I45" s="36"/>
      <c r="J45" s="1">
        <v>11312</v>
      </c>
    </row>
    <row r="46" spans="3:10" ht="12" customHeight="1">
      <c r="C46" s="3"/>
      <c r="H46" s="90">
        <f>SUM(H40:H45)</f>
        <v>121939</v>
      </c>
      <c r="I46" s="36"/>
      <c r="J46" s="90">
        <f>SUM(J40:J45)</f>
        <v>139792</v>
      </c>
    </row>
    <row r="47" ht="12" customHeight="1"/>
    <row r="48" spans="2:10" ht="12" customHeight="1">
      <c r="B48" s="3" t="s">
        <v>54</v>
      </c>
      <c r="H48" s="2">
        <f>+H37-H46</f>
        <v>166461</v>
      </c>
      <c r="J48" s="2">
        <f>+J37-J46</f>
        <v>169492</v>
      </c>
    </row>
    <row r="49" spans="8:10" ht="13.5" customHeight="1" thickBot="1">
      <c r="H49" s="35">
        <f>+H48+H25</f>
        <v>635263</v>
      </c>
      <c r="J49" s="35">
        <f>+J48+J25</f>
        <v>637479</v>
      </c>
    </row>
    <row r="50" spans="8:10" ht="13.5" customHeight="1">
      <c r="H50" s="36"/>
      <c r="J50" s="36"/>
    </row>
    <row r="51" spans="2:10" ht="13.5" customHeight="1">
      <c r="B51" s="2" t="s">
        <v>123</v>
      </c>
      <c r="H51" s="36"/>
      <c r="J51" s="36"/>
    </row>
    <row r="52" ht="12" customHeight="1"/>
    <row r="53" ht="12" customHeight="1">
      <c r="B53" s="2" t="s">
        <v>124</v>
      </c>
    </row>
    <row r="54" spans="2:10" ht="12.75">
      <c r="B54" s="3" t="s">
        <v>125</v>
      </c>
      <c r="H54" s="33">
        <v>314667</v>
      </c>
      <c r="I54" s="36"/>
      <c r="J54" s="33">
        <v>314667</v>
      </c>
    </row>
    <row r="55" spans="2:10" ht="12.75">
      <c r="B55" s="3" t="s">
        <v>126</v>
      </c>
      <c r="H55" s="1"/>
      <c r="I55" s="36"/>
      <c r="J55" s="1"/>
    </row>
    <row r="56" spans="3:10" ht="12.75">
      <c r="C56" s="27" t="s">
        <v>55</v>
      </c>
      <c r="H56" s="1">
        <v>116320</v>
      </c>
      <c r="I56" s="36"/>
      <c r="J56" s="1">
        <v>116320</v>
      </c>
    </row>
    <row r="57" spans="3:10" ht="12.75">
      <c r="C57" s="27" t="s">
        <v>84</v>
      </c>
      <c r="H57" s="1">
        <v>2281</v>
      </c>
      <c r="I57" s="36"/>
      <c r="J57" s="1">
        <v>2267</v>
      </c>
    </row>
    <row r="58" spans="3:10" ht="12.75">
      <c r="C58" s="32" t="s">
        <v>235</v>
      </c>
      <c r="H58" s="1">
        <v>89288</v>
      </c>
      <c r="I58" s="36"/>
      <c r="J58" s="1">
        <v>89288</v>
      </c>
    </row>
    <row r="59" spans="3:10" ht="12.75">
      <c r="C59" s="27" t="s">
        <v>73</v>
      </c>
      <c r="H59" s="34">
        <v>74871</v>
      </c>
      <c r="I59" s="36"/>
      <c r="J59" s="34">
        <v>73730</v>
      </c>
    </row>
    <row r="60" spans="3:10" ht="12.75">
      <c r="C60" s="27"/>
      <c r="H60" s="1">
        <f>SUM(H54:H59)</f>
        <v>597427</v>
      </c>
      <c r="I60" s="36"/>
      <c r="J60" s="1">
        <f>SUM(J54:J59)</f>
        <v>596272</v>
      </c>
    </row>
    <row r="61" spans="3:10" ht="12.75">
      <c r="C61" s="27" t="s">
        <v>187</v>
      </c>
      <c r="H61" s="34">
        <v>-522</v>
      </c>
      <c r="J61" s="34">
        <v>-304</v>
      </c>
    </row>
    <row r="62" spans="3:10" ht="15.75" customHeight="1">
      <c r="C62" s="27"/>
      <c r="H62" s="36">
        <f>SUM(H60:H61)</f>
        <v>596905</v>
      </c>
      <c r="I62" s="36"/>
      <c r="J62" s="36">
        <f>SUM(J60:J61)</f>
        <v>595968</v>
      </c>
    </row>
    <row r="63" spans="2:10" ht="12.75">
      <c r="B63" s="3" t="s">
        <v>56</v>
      </c>
      <c r="C63" s="3"/>
      <c r="H63" s="2">
        <v>5162</v>
      </c>
      <c r="J63" s="2">
        <v>4705</v>
      </c>
    </row>
    <row r="64" spans="2:10" ht="12.75">
      <c r="B64" s="3" t="s">
        <v>209</v>
      </c>
      <c r="C64" s="3"/>
      <c r="H64" s="2">
        <v>3925</v>
      </c>
      <c r="J64" s="2">
        <v>4402</v>
      </c>
    </row>
    <row r="65" spans="2:10" ht="12.75">
      <c r="B65" s="3" t="s">
        <v>85</v>
      </c>
      <c r="H65" s="2">
        <f>+J136</f>
        <v>28320</v>
      </c>
      <c r="J65" s="2">
        <v>31445</v>
      </c>
    </row>
    <row r="66" spans="2:10" ht="12" customHeight="1">
      <c r="B66" s="3" t="s">
        <v>67</v>
      </c>
      <c r="H66" s="2">
        <v>951</v>
      </c>
      <c r="J66" s="2">
        <v>959</v>
      </c>
    </row>
    <row r="67" spans="2:10" ht="13.5" customHeight="1" thickBot="1">
      <c r="B67" s="3"/>
      <c r="H67" s="35">
        <f>SUM(H62:H66)</f>
        <v>635263</v>
      </c>
      <c r="J67" s="35">
        <f>SUM(J62:J66)</f>
        <v>637479</v>
      </c>
    </row>
    <row r="68" spans="2:10" ht="13.5" customHeight="1">
      <c r="B68" s="3"/>
      <c r="H68" s="36"/>
      <c r="J68" s="36"/>
    </row>
    <row r="69" spans="2:10" ht="13.5" customHeight="1" thickBot="1">
      <c r="B69" s="3" t="s">
        <v>78</v>
      </c>
      <c r="H69" s="37">
        <f>+H62/H54</f>
        <v>1.8969418464599084</v>
      </c>
      <c r="J69" s="37">
        <f>+J62/J54</f>
        <v>1.8939640953770176</v>
      </c>
    </row>
    <row r="70" spans="2:10" ht="13.5" customHeight="1">
      <c r="B70" s="3"/>
      <c r="H70" s="38"/>
      <c r="J70" s="38"/>
    </row>
    <row r="71" spans="1:13" ht="12" customHeight="1">
      <c r="A71" s="93" t="s">
        <v>79</v>
      </c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40"/>
      <c r="M71" s="40"/>
    </row>
    <row r="72" spans="1:13" ht="12" customHeight="1">
      <c r="A72" s="92" t="s">
        <v>80</v>
      </c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4"/>
      <c r="M72" s="4"/>
    </row>
    <row r="73" spans="1:13" ht="12" customHeight="1">
      <c r="A73" s="92" t="s">
        <v>81</v>
      </c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4"/>
      <c r="M73" s="4"/>
    </row>
    <row r="74" ht="12.75">
      <c r="A74" s="16" t="s">
        <v>57</v>
      </c>
    </row>
    <row r="76" spans="1:11" ht="12.75">
      <c r="A76" s="3" t="s">
        <v>13</v>
      </c>
      <c r="B76" s="3" t="s">
        <v>127</v>
      </c>
      <c r="C76" s="5"/>
      <c r="D76" s="5"/>
      <c r="E76" s="5"/>
      <c r="F76" s="5"/>
      <c r="G76" s="5"/>
      <c r="H76" s="5"/>
      <c r="I76" s="5"/>
      <c r="J76" s="5"/>
      <c r="K76" s="5"/>
    </row>
    <row r="77" spans="2:11" ht="12.75">
      <c r="B77" s="3" t="s">
        <v>146</v>
      </c>
      <c r="C77" s="5"/>
      <c r="D77" s="5"/>
      <c r="E77" s="5"/>
      <c r="F77" s="5"/>
      <c r="G77" s="5"/>
      <c r="H77" s="5"/>
      <c r="I77" s="5"/>
      <c r="J77" s="5"/>
      <c r="K77" s="5"/>
    </row>
    <row r="78" spans="2:11" ht="12.75"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2" ht="12" customHeight="1">
      <c r="A79" s="3" t="s">
        <v>18</v>
      </c>
      <c r="B79" s="3" t="s">
        <v>214</v>
      </c>
    </row>
    <row r="80" spans="1:2" ht="12" customHeight="1">
      <c r="A80" s="3"/>
      <c r="B80" s="3"/>
    </row>
    <row r="81" spans="1:2" ht="12" customHeight="1">
      <c r="A81" s="3" t="s">
        <v>34</v>
      </c>
      <c r="B81" s="3" t="s">
        <v>215</v>
      </c>
    </row>
    <row r="82" ht="12" customHeight="1"/>
    <row r="83" spans="1:2" ht="12" customHeight="1">
      <c r="A83" s="3" t="s">
        <v>47</v>
      </c>
      <c r="B83" s="3" t="s">
        <v>200</v>
      </c>
    </row>
    <row r="84" spans="8:10" ht="12.75">
      <c r="H84" s="84" t="s">
        <v>106</v>
      </c>
      <c r="I84" s="36"/>
      <c r="J84" s="84" t="s">
        <v>107</v>
      </c>
    </row>
    <row r="85" spans="8:10" ht="12.75">
      <c r="H85" s="84" t="s">
        <v>108</v>
      </c>
      <c r="I85" s="36"/>
      <c r="J85" s="84" t="s">
        <v>158</v>
      </c>
    </row>
    <row r="86" spans="8:10" ht="12.75">
      <c r="H86" s="84"/>
      <c r="I86" s="36"/>
      <c r="J86" s="84" t="s">
        <v>189</v>
      </c>
    </row>
    <row r="87" spans="8:10" ht="12.75">
      <c r="H87" s="70" t="s">
        <v>197</v>
      </c>
      <c r="J87" s="70" t="s">
        <v>197</v>
      </c>
    </row>
    <row r="88" spans="8:10" ht="12.75">
      <c r="H88" s="55" t="s">
        <v>12</v>
      </c>
      <c r="J88" s="55" t="s">
        <v>12</v>
      </c>
    </row>
    <row r="89" spans="2:10" ht="12.75">
      <c r="B89" s="3" t="s">
        <v>148</v>
      </c>
      <c r="H89" s="49">
        <v>666</v>
      </c>
      <c r="I89" s="23"/>
      <c r="J89" s="49">
        <f>+H89</f>
        <v>666</v>
      </c>
    </row>
    <row r="90" spans="2:10" ht="12.75">
      <c r="B90" s="3" t="s">
        <v>68</v>
      </c>
      <c r="H90" s="49">
        <f>+J90</f>
        <v>0</v>
      </c>
      <c r="I90" s="23"/>
      <c r="J90" s="49">
        <v>0</v>
      </c>
    </row>
    <row r="91" spans="2:10" ht="12.75">
      <c r="B91" s="3" t="s">
        <v>109</v>
      </c>
      <c r="H91" s="49">
        <f>+J91</f>
        <v>0</v>
      </c>
      <c r="I91" s="23"/>
      <c r="J91" s="49">
        <v>0</v>
      </c>
    </row>
    <row r="92" spans="2:10" ht="12.75">
      <c r="B92" s="3" t="s">
        <v>58</v>
      </c>
      <c r="H92" s="49">
        <f>+J92</f>
        <v>0</v>
      </c>
      <c r="I92" s="23"/>
      <c r="J92" s="49">
        <v>0</v>
      </c>
    </row>
    <row r="93" spans="8:10" ht="13.5" thickBot="1">
      <c r="H93" s="50">
        <f>SUM(H89:H92)</f>
        <v>666</v>
      </c>
      <c r="I93" s="23"/>
      <c r="J93" s="50">
        <f>SUM(J89:J92)</f>
        <v>666</v>
      </c>
    </row>
    <row r="94" ht="12" customHeight="1"/>
    <row r="95" spans="1:11" ht="12.75">
      <c r="A95" s="3">
        <v>5</v>
      </c>
      <c r="B95" s="86" t="s">
        <v>216</v>
      </c>
      <c r="C95" s="5"/>
      <c r="D95" s="5"/>
      <c r="E95" s="5"/>
      <c r="F95" s="5"/>
      <c r="G95" s="5"/>
      <c r="H95" s="5"/>
      <c r="I95" s="5"/>
      <c r="J95" s="42"/>
      <c r="K95" s="5"/>
    </row>
    <row r="97" spans="1:2" ht="12.75">
      <c r="A97" s="3">
        <v>6</v>
      </c>
      <c r="B97" s="3" t="s">
        <v>217</v>
      </c>
    </row>
    <row r="98" spans="1:2" ht="12.75">
      <c r="A98" s="3"/>
      <c r="B98" s="3" t="s">
        <v>201</v>
      </c>
    </row>
    <row r="100" spans="1:2" ht="12.75">
      <c r="A100" s="3">
        <v>7</v>
      </c>
      <c r="B100" s="3" t="s">
        <v>218</v>
      </c>
    </row>
    <row r="101" spans="1:2" ht="12.75">
      <c r="A101" s="3"/>
      <c r="B101" s="3"/>
    </row>
    <row r="102" spans="1:11" ht="12.75">
      <c r="A102" s="3">
        <v>8</v>
      </c>
      <c r="B102" s="3" t="s">
        <v>219</v>
      </c>
      <c r="C102" s="5"/>
      <c r="D102" s="5"/>
      <c r="E102" s="5"/>
      <c r="F102" s="5"/>
      <c r="G102" s="5"/>
      <c r="H102" s="5"/>
      <c r="I102" s="5"/>
      <c r="J102" s="5"/>
      <c r="K102" s="5"/>
    </row>
    <row r="103" spans="1:11" ht="12.75">
      <c r="A103" s="3"/>
      <c r="B103" s="3"/>
      <c r="C103" s="5"/>
      <c r="D103" s="5"/>
      <c r="E103" s="5"/>
      <c r="F103" s="5"/>
      <c r="G103" s="5"/>
      <c r="H103" s="5"/>
      <c r="I103" s="5"/>
      <c r="J103" s="5"/>
      <c r="K103" s="5"/>
    </row>
    <row r="104" spans="1:11" ht="12.75">
      <c r="A104" s="3">
        <v>9</v>
      </c>
      <c r="B104" s="3" t="s">
        <v>220</v>
      </c>
      <c r="C104" s="5"/>
      <c r="D104" s="5"/>
      <c r="E104" s="5"/>
      <c r="F104" s="5"/>
      <c r="G104" s="5"/>
      <c r="H104" s="5"/>
      <c r="I104" s="5"/>
      <c r="J104" s="5"/>
      <c r="K104" s="5"/>
    </row>
    <row r="105" spans="2:11" ht="12.75">
      <c r="B105" s="3"/>
      <c r="C105" s="5"/>
      <c r="D105" s="5"/>
      <c r="E105" s="5"/>
      <c r="F105" s="5"/>
      <c r="G105" s="5"/>
      <c r="H105" s="5"/>
      <c r="I105" s="5"/>
      <c r="J105" s="5"/>
      <c r="K105" s="5"/>
    </row>
    <row r="106" spans="2:11" ht="12.75">
      <c r="B106" s="3" t="s">
        <v>221</v>
      </c>
      <c r="C106" s="5"/>
      <c r="D106" s="5"/>
      <c r="E106" s="5"/>
      <c r="F106" s="5"/>
      <c r="G106" s="5"/>
      <c r="H106" s="5"/>
      <c r="I106" s="5"/>
      <c r="J106" s="5"/>
      <c r="K106" s="5"/>
    </row>
    <row r="107" spans="2:11" ht="12.75">
      <c r="B107" s="3" t="s">
        <v>190</v>
      </c>
      <c r="C107" s="5"/>
      <c r="D107" s="5"/>
      <c r="E107" s="5"/>
      <c r="F107" s="5"/>
      <c r="G107" s="5"/>
      <c r="H107" s="5"/>
      <c r="I107" s="5"/>
      <c r="J107" s="5"/>
      <c r="K107" s="5"/>
    </row>
    <row r="108" spans="2:11" ht="12.75">
      <c r="B108" s="3"/>
      <c r="C108" s="5"/>
      <c r="D108" s="5"/>
      <c r="E108" s="5"/>
      <c r="F108" s="5"/>
      <c r="G108" s="5"/>
      <c r="H108" s="5"/>
      <c r="I108" s="5"/>
      <c r="J108" s="5"/>
      <c r="K108" s="5"/>
    </row>
    <row r="109" spans="3:11" ht="12.75">
      <c r="C109" s="4" t="s">
        <v>172</v>
      </c>
      <c r="D109" s="4" t="s">
        <v>170</v>
      </c>
      <c r="E109" s="4" t="s">
        <v>174</v>
      </c>
      <c r="G109" s="5"/>
      <c r="H109" s="42" t="s">
        <v>176</v>
      </c>
      <c r="I109" s="5"/>
      <c r="J109" s="5"/>
      <c r="K109" s="5"/>
    </row>
    <row r="110" spans="2:11" ht="12.75">
      <c r="B110" s="78" t="s">
        <v>180</v>
      </c>
      <c r="C110" s="76" t="s">
        <v>173</v>
      </c>
      <c r="D110" s="76" t="s">
        <v>171</v>
      </c>
      <c r="E110" s="76" t="s">
        <v>171</v>
      </c>
      <c r="F110" s="76" t="s">
        <v>175</v>
      </c>
      <c r="G110" s="5"/>
      <c r="H110" s="75" t="s">
        <v>192</v>
      </c>
      <c r="I110" s="5"/>
      <c r="J110" s="5"/>
      <c r="K110" s="5"/>
    </row>
    <row r="111" spans="2:11" ht="12.75">
      <c r="B111" s="6"/>
      <c r="C111" s="4"/>
      <c r="D111" s="4"/>
      <c r="E111" s="5"/>
      <c r="F111" s="5"/>
      <c r="G111" s="5"/>
      <c r="H111" s="5"/>
      <c r="I111" s="5"/>
      <c r="J111" s="5"/>
      <c r="K111" s="5"/>
    </row>
    <row r="112" spans="2:11" ht="12.75">
      <c r="B112" s="56" t="s">
        <v>202</v>
      </c>
      <c r="C112" s="62">
        <v>21000</v>
      </c>
      <c r="D112" s="81">
        <v>0.77</v>
      </c>
      <c r="E112" s="81">
        <v>0.75</v>
      </c>
      <c r="F112" s="81">
        <v>0.7667</v>
      </c>
      <c r="G112" s="62"/>
      <c r="H112" s="62">
        <v>16244.2</v>
      </c>
      <c r="I112" s="5"/>
      <c r="J112" s="5"/>
      <c r="K112" s="5"/>
    </row>
    <row r="113" spans="2:11" ht="12.75">
      <c r="B113" s="56" t="s">
        <v>203</v>
      </c>
      <c r="C113" s="62">
        <v>189000</v>
      </c>
      <c r="D113" s="81">
        <v>0.75</v>
      </c>
      <c r="E113" s="81">
        <v>0.725</v>
      </c>
      <c r="F113" s="81">
        <v>0.7419</v>
      </c>
      <c r="G113" s="62"/>
      <c r="H113" s="62">
        <v>141470.35</v>
      </c>
      <c r="I113" s="5"/>
      <c r="J113" s="5"/>
      <c r="K113" s="5"/>
    </row>
    <row r="114" spans="2:11" ht="12.75">
      <c r="B114" s="56" t="s">
        <v>204</v>
      </c>
      <c r="C114" s="62">
        <v>81000</v>
      </c>
      <c r="D114" s="81">
        <v>0.75</v>
      </c>
      <c r="E114" s="81">
        <v>0.73</v>
      </c>
      <c r="F114" s="81">
        <v>0.7399</v>
      </c>
      <c r="G114" s="62"/>
      <c r="H114" s="62">
        <v>60462.84</v>
      </c>
      <c r="I114" s="5"/>
      <c r="J114" s="5"/>
      <c r="K114" s="5"/>
    </row>
    <row r="115" spans="2:11" ht="12.75">
      <c r="B115" s="6"/>
      <c r="C115" s="82">
        <f>SUM(C112:C114)</f>
        <v>291000</v>
      </c>
      <c r="D115" s="83"/>
      <c r="E115" s="83"/>
      <c r="F115" s="83"/>
      <c r="G115" s="71"/>
      <c r="H115" s="82">
        <f>SUM(H112:H114)</f>
        <v>218177.39</v>
      </c>
      <c r="I115" s="5"/>
      <c r="J115" s="5"/>
      <c r="K115" s="5"/>
    </row>
    <row r="116" spans="2:11" ht="17.25" customHeight="1">
      <c r="B116" s="87" t="s">
        <v>193</v>
      </c>
      <c r="C116" s="71"/>
      <c r="D116" s="83"/>
      <c r="E116" s="83"/>
      <c r="F116" s="83"/>
      <c r="G116" s="71"/>
      <c r="H116" s="71"/>
      <c r="I116" s="5"/>
      <c r="J116" s="5"/>
      <c r="K116" s="5"/>
    </row>
    <row r="117" spans="2:11" ht="8.25" customHeight="1">
      <c r="B117" s="6"/>
      <c r="C117" s="4"/>
      <c r="D117" s="77"/>
      <c r="E117" s="77"/>
      <c r="F117" s="77"/>
      <c r="G117" s="5"/>
      <c r="H117" s="79"/>
      <c r="I117" s="5"/>
      <c r="J117" s="5"/>
      <c r="K117" s="5"/>
    </row>
    <row r="118" spans="2:11" ht="12.75" customHeight="1">
      <c r="B118" s="3" t="s">
        <v>177</v>
      </c>
      <c r="C118" s="5"/>
      <c r="D118" s="5"/>
      <c r="E118" s="5"/>
      <c r="F118" s="5"/>
      <c r="G118" s="5"/>
      <c r="H118" s="5"/>
      <c r="I118" s="5"/>
      <c r="J118" s="5"/>
      <c r="K118" s="5"/>
    </row>
    <row r="119" spans="2:11" ht="12.75">
      <c r="B119" s="3" t="s">
        <v>222</v>
      </c>
      <c r="C119" s="5"/>
      <c r="D119" s="5"/>
      <c r="E119" s="5"/>
      <c r="F119" s="5"/>
      <c r="G119" s="5"/>
      <c r="H119" s="5"/>
      <c r="I119" s="5"/>
      <c r="J119" s="5"/>
      <c r="K119" s="5"/>
    </row>
    <row r="120" spans="2:11" ht="12.75">
      <c r="B120" s="3" t="s">
        <v>223</v>
      </c>
      <c r="C120" s="5"/>
      <c r="D120" s="5"/>
      <c r="E120" s="5"/>
      <c r="F120" s="5"/>
      <c r="G120" s="5"/>
      <c r="H120" s="5"/>
      <c r="I120" s="5"/>
      <c r="J120" s="5"/>
      <c r="K120" s="5"/>
    </row>
    <row r="121" spans="2:11" ht="12.75">
      <c r="B121" s="3"/>
      <c r="C121" s="5"/>
      <c r="D121" s="5"/>
      <c r="E121" s="5"/>
      <c r="F121" s="5"/>
      <c r="G121" s="5"/>
      <c r="H121" s="5"/>
      <c r="I121" s="5"/>
      <c r="J121" s="5"/>
      <c r="K121" s="5"/>
    </row>
    <row r="122" spans="1:2" ht="12" customHeight="1">
      <c r="A122" s="3">
        <v>10</v>
      </c>
      <c r="B122" s="42" t="s">
        <v>69</v>
      </c>
    </row>
    <row r="123" spans="2:10" ht="12" customHeight="1">
      <c r="B123" s="2" t="s">
        <v>159</v>
      </c>
      <c r="J123" s="4" t="s">
        <v>12</v>
      </c>
    </row>
    <row r="124" spans="3:10" ht="12" customHeight="1">
      <c r="C124" s="2" t="s">
        <v>71</v>
      </c>
      <c r="D124" s="2" t="s">
        <v>91</v>
      </c>
      <c r="J124" s="33">
        <v>1430</v>
      </c>
    </row>
    <row r="125" spans="4:10" ht="12.75">
      <c r="D125" s="2" t="s">
        <v>122</v>
      </c>
      <c r="I125" s="26"/>
      <c r="J125" s="1">
        <v>43585</v>
      </c>
    </row>
    <row r="126" spans="4:10" ht="12.75">
      <c r="D126" s="2" t="s">
        <v>191</v>
      </c>
      <c r="J126" s="1">
        <f>3800+16276</f>
        <v>20076</v>
      </c>
    </row>
    <row r="127" spans="3:10" ht="12.75">
      <c r="C127" s="2" t="s">
        <v>90</v>
      </c>
      <c r="D127" s="2" t="s">
        <v>89</v>
      </c>
      <c r="J127" s="34">
        <v>6250</v>
      </c>
    </row>
    <row r="128" ht="12.75">
      <c r="J128" s="34">
        <f>SUM(J124:J127)</f>
        <v>71341</v>
      </c>
    </row>
    <row r="129" ht="12.75">
      <c r="B129" s="2" t="s">
        <v>160</v>
      </c>
    </row>
    <row r="130" spans="3:10" ht="12.75">
      <c r="C130" s="2" t="s">
        <v>70</v>
      </c>
      <c r="D130" s="2" t="s">
        <v>93</v>
      </c>
      <c r="J130" s="33"/>
    </row>
    <row r="131" spans="4:10" ht="12.75">
      <c r="D131" s="2" t="s">
        <v>94</v>
      </c>
      <c r="J131" s="1">
        <v>27070</v>
      </c>
    </row>
    <row r="132" spans="4:10" ht="12.75">
      <c r="D132" s="2" t="s">
        <v>95</v>
      </c>
      <c r="J132" s="1"/>
    </row>
    <row r="133" spans="4:10" ht="12.75">
      <c r="D133" s="2" t="s">
        <v>92</v>
      </c>
      <c r="J133" s="1">
        <v>7500</v>
      </c>
    </row>
    <row r="134" ht="12.75">
      <c r="J134" s="33">
        <f>SUM(J130:J133)</f>
        <v>34570</v>
      </c>
    </row>
    <row r="135" spans="3:10" ht="12.75">
      <c r="C135" s="2" t="s">
        <v>96</v>
      </c>
      <c r="D135" s="2" t="s">
        <v>129</v>
      </c>
      <c r="J135" s="34">
        <v>-6250</v>
      </c>
    </row>
    <row r="136" ht="12.75">
      <c r="J136" s="34">
        <f>SUM(J134:J135)</f>
        <v>28320</v>
      </c>
    </row>
    <row r="137" spans="2:10" ht="13.5" thickBot="1">
      <c r="B137" s="2" t="s">
        <v>97</v>
      </c>
      <c r="J137" s="35">
        <f>+J128+J136</f>
        <v>99661</v>
      </c>
    </row>
    <row r="138" spans="2:10" ht="12.75">
      <c r="B138" s="32" t="s">
        <v>205</v>
      </c>
      <c r="J138" s="36"/>
    </row>
    <row r="139" spans="1:10" ht="12" customHeight="1">
      <c r="A139" s="16"/>
      <c r="J139" s="41"/>
    </row>
    <row r="140" spans="2:10" ht="12" customHeight="1">
      <c r="B140" s="2" t="s">
        <v>183</v>
      </c>
      <c r="J140" s="36"/>
    </row>
    <row r="141" spans="8:10" ht="12" customHeight="1">
      <c r="H141" s="62" t="s">
        <v>164</v>
      </c>
      <c r="J141" s="71" t="s">
        <v>162</v>
      </c>
    </row>
    <row r="142" spans="8:10" ht="12" customHeight="1">
      <c r="H142" s="62" t="s">
        <v>165</v>
      </c>
      <c r="J142" s="71" t="s">
        <v>163</v>
      </c>
    </row>
    <row r="143" spans="8:10" ht="12" customHeight="1">
      <c r="H143" s="70" t="s">
        <v>166</v>
      </c>
      <c r="J143" s="72" t="s">
        <v>166</v>
      </c>
    </row>
    <row r="144" spans="3:10" ht="12" customHeight="1" thickBot="1">
      <c r="C144" s="2" t="s">
        <v>161</v>
      </c>
      <c r="H144" s="73">
        <f>4283+1000</f>
        <v>5283</v>
      </c>
      <c r="J144" s="73">
        <f>16276+3800</f>
        <v>20076</v>
      </c>
    </row>
    <row r="145" spans="1:2" ht="12" customHeight="1" thickTop="1">
      <c r="A145" s="16"/>
      <c r="B145" s="3"/>
    </row>
    <row r="146" spans="1:2" ht="12" customHeight="1">
      <c r="A146" s="16" t="s">
        <v>59</v>
      </c>
      <c r="B146" s="3"/>
    </row>
    <row r="147" spans="1:2" ht="12" customHeight="1">
      <c r="A147" s="16"/>
      <c r="B147" s="3"/>
    </row>
    <row r="148" spans="1:11" ht="12" customHeight="1">
      <c r="A148" s="3">
        <v>11</v>
      </c>
      <c r="B148" s="3" t="s">
        <v>128</v>
      </c>
      <c r="C148" s="5"/>
      <c r="D148" s="5"/>
      <c r="E148" s="5"/>
      <c r="F148" s="5"/>
      <c r="G148" s="5"/>
      <c r="H148" s="5"/>
      <c r="I148" s="5"/>
      <c r="J148" s="5"/>
      <c r="K148" s="5"/>
    </row>
    <row r="149" spans="1:11" ht="12" customHeight="1">
      <c r="A149" s="3"/>
      <c r="B149" s="3" t="s">
        <v>224</v>
      </c>
      <c r="C149" s="5"/>
      <c r="D149" s="5"/>
      <c r="E149" s="5"/>
      <c r="F149" s="5"/>
      <c r="G149" s="5"/>
      <c r="H149" s="5"/>
      <c r="I149" s="5"/>
      <c r="J149" s="5"/>
      <c r="K149" s="5"/>
    </row>
    <row r="150" spans="2:11" ht="12.75">
      <c r="B150" s="3"/>
      <c r="C150" s="5"/>
      <c r="D150" s="5"/>
      <c r="E150" s="5"/>
      <c r="F150" s="5"/>
      <c r="G150" s="5"/>
      <c r="H150" s="5"/>
      <c r="I150" s="5"/>
      <c r="J150" s="5"/>
      <c r="K150" s="5"/>
    </row>
    <row r="151" spans="1:2" ht="12.75">
      <c r="A151" s="3">
        <v>12</v>
      </c>
      <c r="B151" s="3" t="s">
        <v>225</v>
      </c>
    </row>
    <row r="153" spans="1:2" ht="12.75">
      <c r="A153" s="3">
        <v>13</v>
      </c>
      <c r="B153" s="3" t="s">
        <v>226</v>
      </c>
    </row>
    <row r="154" spans="1:2" ht="12.75">
      <c r="A154" s="3"/>
      <c r="B154" s="3"/>
    </row>
    <row r="155" spans="1:2" ht="12.75">
      <c r="A155" s="3">
        <v>14</v>
      </c>
      <c r="B155" s="3" t="s">
        <v>206</v>
      </c>
    </row>
    <row r="156" spans="1:2" ht="12.75">
      <c r="A156" s="3"/>
      <c r="B156" s="3" t="s">
        <v>207</v>
      </c>
    </row>
    <row r="157" spans="8:10" ht="12.75">
      <c r="H157" s="6" t="s">
        <v>60</v>
      </c>
      <c r="J157" s="6" t="s">
        <v>61</v>
      </c>
    </row>
    <row r="158" spans="6:10" ht="12.75">
      <c r="F158" s="43" t="s">
        <v>130</v>
      </c>
      <c r="G158" s="44"/>
      <c r="H158" s="43" t="s">
        <v>62</v>
      </c>
      <c r="I158" s="44"/>
      <c r="J158" s="43" t="s">
        <v>63</v>
      </c>
    </row>
    <row r="159" spans="2:10" ht="12.75">
      <c r="B159" s="44" t="s">
        <v>167</v>
      </c>
      <c r="F159" s="6" t="s">
        <v>12</v>
      </c>
      <c r="H159" s="6" t="s">
        <v>12</v>
      </c>
      <c r="J159" s="6" t="s">
        <v>12</v>
      </c>
    </row>
    <row r="160" spans="2:10" ht="12.75">
      <c r="B160" s="3" t="s">
        <v>103</v>
      </c>
      <c r="F160" s="7">
        <f>+F173-F161-F162</f>
        <v>60255</v>
      </c>
      <c r="H160" s="7">
        <f>+H173-H161-H162</f>
        <v>1005</v>
      </c>
      <c r="J160" s="7">
        <f>+J163-J162-J161</f>
        <v>677707</v>
      </c>
    </row>
    <row r="161" spans="2:10" ht="12.75">
      <c r="B161" s="3" t="s">
        <v>104</v>
      </c>
      <c r="F161" s="7">
        <v>10479</v>
      </c>
      <c r="H161" s="7">
        <v>1322</v>
      </c>
      <c r="J161" s="7">
        <v>33440</v>
      </c>
    </row>
    <row r="162" spans="2:10" ht="12.75">
      <c r="B162" s="3" t="s">
        <v>105</v>
      </c>
      <c r="F162" s="7">
        <v>111</v>
      </c>
      <c r="H162" s="7">
        <v>-63</v>
      </c>
      <c r="J162" s="7">
        <v>46055</v>
      </c>
    </row>
    <row r="163" spans="6:10" ht="12.75">
      <c r="F163" s="52">
        <f>SUM(F160:F162)</f>
        <v>70845</v>
      </c>
      <c r="H163" s="52">
        <f>SUM(H160:H162)</f>
        <v>2264</v>
      </c>
      <c r="J163" s="52">
        <f>+J165+J164</f>
        <v>757202</v>
      </c>
    </row>
    <row r="164" spans="2:10" ht="12.75">
      <c r="B164" s="3" t="s">
        <v>102</v>
      </c>
      <c r="F164" s="7">
        <v>-2288</v>
      </c>
      <c r="H164" s="49">
        <f>+J164</f>
        <v>0</v>
      </c>
      <c r="I164" s="23"/>
      <c r="J164" s="49">
        <v>0</v>
      </c>
    </row>
    <row r="165" spans="6:10" ht="13.5" thickBot="1">
      <c r="F165" s="53">
        <f>+F163+F164</f>
        <v>68557</v>
      </c>
      <c r="H165" s="53">
        <f>+H163+H164</f>
        <v>2264</v>
      </c>
      <c r="J165" s="53">
        <f>+J175</f>
        <v>757202</v>
      </c>
    </row>
    <row r="166" spans="8:10" ht="12.75">
      <c r="H166" s="6"/>
      <c r="J166" s="6"/>
    </row>
    <row r="167" spans="2:10" ht="12.75">
      <c r="B167" s="44" t="s">
        <v>168</v>
      </c>
      <c r="F167" s="6"/>
      <c r="H167" s="6"/>
      <c r="J167" s="6"/>
    </row>
    <row r="168" spans="2:10" ht="12.75">
      <c r="B168" s="3" t="s">
        <v>72</v>
      </c>
      <c r="F168" s="7">
        <v>2399</v>
      </c>
      <c r="H168" s="7">
        <v>682</v>
      </c>
      <c r="J168" s="7">
        <v>78510</v>
      </c>
    </row>
    <row r="169" spans="2:10" ht="12.75">
      <c r="B169" s="3" t="s">
        <v>98</v>
      </c>
      <c r="F169" s="7">
        <f>6528-666</f>
        <v>5862</v>
      </c>
      <c r="H169" s="7">
        <f>-369-104</f>
        <v>-473</v>
      </c>
      <c r="J169" s="7">
        <v>265432</v>
      </c>
    </row>
    <row r="170" spans="2:10" ht="12.75">
      <c r="B170" s="3" t="s">
        <v>99</v>
      </c>
      <c r="F170" s="7">
        <v>4830</v>
      </c>
      <c r="H170" s="7">
        <v>340</v>
      </c>
      <c r="J170" s="7">
        <v>286878</v>
      </c>
    </row>
    <row r="171" spans="2:10" ht="12.75">
      <c r="B171" s="3" t="s">
        <v>100</v>
      </c>
      <c r="F171" s="7">
        <v>52087</v>
      </c>
      <c r="H171" s="7">
        <v>1681</v>
      </c>
      <c r="J171" s="7">
        <v>118098</v>
      </c>
    </row>
    <row r="172" spans="2:10" ht="12.75">
      <c r="B172" s="2" t="s">
        <v>101</v>
      </c>
      <c r="F172" s="7">
        <v>5667</v>
      </c>
      <c r="H172" s="7">
        <v>34</v>
      </c>
      <c r="J172" s="7">
        <v>8284</v>
      </c>
    </row>
    <row r="173" spans="6:10" ht="12.75">
      <c r="F173" s="52">
        <f>SUM(F168:F172)</f>
        <v>70845</v>
      </c>
      <c r="H173" s="52">
        <f>SUM(H168:H172)</f>
        <v>2264</v>
      </c>
      <c r="J173" s="52">
        <f>SUM(J168:J172)</f>
        <v>757202</v>
      </c>
    </row>
    <row r="174" spans="2:10" ht="12.75">
      <c r="B174" s="3" t="s">
        <v>102</v>
      </c>
      <c r="F174" s="7">
        <v>-2288</v>
      </c>
      <c r="H174" s="49">
        <f>+J174</f>
        <v>0</v>
      </c>
      <c r="I174" s="23"/>
      <c r="J174" s="49">
        <v>0</v>
      </c>
    </row>
    <row r="175" spans="6:10" ht="13.5" thickBot="1">
      <c r="F175" s="53">
        <f>SUM(F173:F174)</f>
        <v>68557</v>
      </c>
      <c r="H175" s="53">
        <f>SUM(H173:H174)</f>
        <v>2264</v>
      </c>
      <c r="J175" s="53">
        <f>SUM(J173:J174)</f>
        <v>757202</v>
      </c>
    </row>
    <row r="177" spans="1:2" ht="12.75">
      <c r="A177" s="42">
        <v>15</v>
      </c>
      <c r="B177" s="2" t="s">
        <v>227</v>
      </c>
    </row>
    <row r="178" ht="12.75">
      <c r="A178" s="74"/>
    </row>
    <row r="179" ht="12.75">
      <c r="B179" s="2" t="s">
        <v>211</v>
      </c>
    </row>
    <row r="180" ht="12.75">
      <c r="B180" s="2" t="s">
        <v>212</v>
      </c>
    </row>
    <row r="182" spans="1:2" ht="12.75">
      <c r="A182" s="3">
        <v>16</v>
      </c>
      <c r="B182" s="2" t="s">
        <v>228</v>
      </c>
    </row>
    <row r="183" ht="12.75">
      <c r="B183" s="2" t="s">
        <v>188</v>
      </c>
    </row>
    <row r="184" ht="6.75" customHeight="1"/>
    <row r="185" ht="12.75">
      <c r="B185" s="2" t="s">
        <v>233</v>
      </c>
    </row>
    <row r="186" ht="12.75">
      <c r="B186" s="2" t="s">
        <v>232</v>
      </c>
    </row>
    <row r="187" ht="12.75">
      <c r="B187" s="2" t="s">
        <v>213</v>
      </c>
    </row>
    <row r="189" spans="1:2" ht="12.75">
      <c r="A189" s="42">
        <v>17</v>
      </c>
      <c r="B189" s="2" t="s">
        <v>208</v>
      </c>
    </row>
    <row r="190" spans="1:2" ht="12.75">
      <c r="A190" s="42"/>
      <c r="B190" s="2" t="s">
        <v>169</v>
      </c>
    </row>
    <row r="192" spans="1:9" ht="12.75">
      <c r="A192" s="3">
        <v>18</v>
      </c>
      <c r="B192" s="3" t="s">
        <v>121</v>
      </c>
      <c r="C192" s="5"/>
      <c r="D192" s="5"/>
      <c r="E192" s="5"/>
      <c r="F192" s="5"/>
      <c r="G192" s="5"/>
      <c r="H192" s="5"/>
      <c r="I192" s="5"/>
    </row>
    <row r="194" spans="1:11" ht="12.75">
      <c r="A194" s="3" t="s">
        <v>64</v>
      </c>
      <c r="B194" s="3" t="s">
        <v>239</v>
      </c>
      <c r="C194" s="5"/>
      <c r="E194" s="5"/>
      <c r="F194" s="5"/>
      <c r="G194" s="5"/>
      <c r="H194" s="5"/>
      <c r="I194" s="5"/>
      <c r="J194" s="5"/>
      <c r="K194" s="5"/>
    </row>
    <row r="195" spans="1:11" ht="12.75">
      <c r="A195" s="3"/>
      <c r="B195" s="3"/>
      <c r="C195" s="5"/>
      <c r="E195" s="5"/>
      <c r="F195" s="5"/>
      <c r="G195" s="5"/>
      <c r="H195" s="5"/>
      <c r="I195" s="5"/>
      <c r="J195" s="5"/>
      <c r="K195" s="5"/>
    </row>
    <row r="196" spans="1:11" ht="12.75">
      <c r="A196" s="56">
        <v>20</v>
      </c>
      <c r="B196" s="3" t="s">
        <v>182</v>
      </c>
      <c r="C196" s="5"/>
      <c r="E196" s="5"/>
      <c r="F196" s="5"/>
      <c r="G196" s="5"/>
      <c r="H196" s="5"/>
      <c r="I196" s="5"/>
      <c r="J196" s="5"/>
      <c r="K196" s="5"/>
    </row>
    <row r="197" spans="1:11" ht="12.75">
      <c r="A197" s="56"/>
      <c r="B197" s="3" t="s">
        <v>181</v>
      </c>
      <c r="C197" s="5"/>
      <c r="E197" s="5"/>
      <c r="F197" s="5"/>
      <c r="G197" s="5"/>
      <c r="H197" s="5"/>
      <c r="I197" s="5"/>
      <c r="J197" s="5"/>
      <c r="K197" s="5"/>
    </row>
    <row r="198" spans="1:11" ht="12.75">
      <c r="A198" s="56"/>
      <c r="B198" s="3"/>
      <c r="C198" s="5"/>
      <c r="E198" s="5"/>
      <c r="F198" s="5"/>
      <c r="G198" s="5"/>
      <c r="H198" s="5"/>
      <c r="I198" s="5"/>
      <c r="J198" s="5"/>
      <c r="K198" s="5"/>
    </row>
    <row r="199" spans="1:11" ht="12.75">
      <c r="A199" s="3">
        <v>21</v>
      </c>
      <c r="B199" s="3" t="s">
        <v>230</v>
      </c>
      <c r="C199" s="5"/>
      <c r="E199" s="5"/>
      <c r="F199" s="5"/>
      <c r="G199" s="5"/>
      <c r="H199" s="5"/>
      <c r="I199" s="5"/>
      <c r="J199" s="5"/>
      <c r="K199" s="5"/>
    </row>
    <row r="200" spans="1:11" ht="12.75">
      <c r="A200" s="3"/>
      <c r="B200" s="3"/>
      <c r="C200" s="5"/>
      <c r="E200" s="5"/>
      <c r="F200" s="5"/>
      <c r="G200" s="5"/>
      <c r="H200" s="5"/>
      <c r="I200" s="5"/>
      <c r="J200" s="5"/>
      <c r="K200" s="5"/>
    </row>
    <row r="201" spans="1:11" ht="12.75">
      <c r="A201" s="3"/>
      <c r="B201" s="3"/>
      <c r="C201" s="5"/>
      <c r="E201" s="5"/>
      <c r="F201" s="5"/>
      <c r="G201" s="5"/>
      <c r="H201" s="5"/>
      <c r="I201" s="5"/>
      <c r="J201" s="5"/>
      <c r="K201" s="5"/>
    </row>
    <row r="202" spans="1:11" ht="12.75">
      <c r="A202" s="3"/>
      <c r="B202" s="3"/>
      <c r="C202" s="5"/>
      <c r="E202" s="5"/>
      <c r="F202" s="5"/>
      <c r="G202" s="5"/>
      <c r="H202" s="5"/>
      <c r="I202" s="5"/>
      <c r="J202" s="5"/>
      <c r="K202" s="5"/>
    </row>
    <row r="203" spans="1:11" ht="12.75">
      <c r="A203" s="3"/>
      <c r="B203" s="3"/>
      <c r="C203" s="5"/>
      <c r="E203" s="5"/>
      <c r="F203" s="5"/>
      <c r="G203" s="5"/>
      <c r="H203" s="5"/>
      <c r="I203" s="5"/>
      <c r="J203" s="5"/>
      <c r="K203" s="5"/>
    </row>
    <row r="204" spans="1:11" ht="12.75">
      <c r="A204" s="3"/>
      <c r="B204" s="3"/>
      <c r="C204" s="5"/>
      <c r="K204" s="5"/>
    </row>
    <row r="205" spans="1:11" ht="12.75">
      <c r="A205" s="3"/>
      <c r="B205" s="3"/>
      <c r="C205" s="5"/>
      <c r="D205" s="5"/>
      <c r="E205" s="5"/>
      <c r="F205" s="5"/>
      <c r="G205" s="5"/>
      <c r="H205" s="5"/>
      <c r="I205" s="5"/>
      <c r="J205" s="5"/>
      <c r="K205" s="5"/>
    </row>
    <row r="206" ht="12" customHeight="1">
      <c r="A206" s="51"/>
    </row>
    <row r="207" ht="12" customHeight="1">
      <c r="A207" s="16" t="s">
        <v>65</v>
      </c>
    </row>
    <row r="208" ht="12" customHeight="1">
      <c r="A208" s="51"/>
    </row>
    <row r="209" ht="12" customHeight="1">
      <c r="A209" s="51"/>
    </row>
    <row r="210" ht="12" customHeight="1">
      <c r="A210" s="51"/>
    </row>
    <row r="211" ht="12" customHeight="1">
      <c r="A211" s="51"/>
    </row>
    <row r="212" ht="12" customHeight="1">
      <c r="A212" s="51"/>
    </row>
    <row r="213" ht="12" customHeight="1">
      <c r="A213" s="51"/>
    </row>
    <row r="214" ht="12" customHeight="1">
      <c r="A214" s="51" t="s">
        <v>86</v>
      </c>
    </row>
    <row r="215" ht="12" customHeight="1">
      <c r="A215" s="16" t="s">
        <v>87</v>
      </c>
    </row>
    <row r="216" ht="12" customHeight="1">
      <c r="A216" s="16" t="s">
        <v>88</v>
      </c>
    </row>
    <row r="217" ht="12" customHeight="1">
      <c r="A217" s="51"/>
    </row>
    <row r="218" ht="12" customHeight="1">
      <c r="A218" s="51" t="s">
        <v>229</v>
      </c>
    </row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spans="1:2" ht="12" customHeight="1">
      <c r="A255" s="3"/>
      <c r="B255" s="56"/>
    </row>
    <row r="256" ht="12" customHeight="1">
      <c r="B256" s="56"/>
    </row>
    <row r="257" ht="12" customHeight="1"/>
    <row r="258" spans="1:2" ht="12" customHeight="1">
      <c r="A258" s="3"/>
      <c r="B258" s="3"/>
    </row>
    <row r="259" ht="12" customHeight="1">
      <c r="A259" s="3"/>
    </row>
    <row r="260" spans="1:2" ht="12" customHeight="1">
      <c r="A260" s="3"/>
      <c r="B260" s="3"/>
    </row>
    <row r="261" ht="12" customHeight="1"/>
    <row r="262" spans="1:2" ht="12" customHeight="1">
      <c r="A262" s="3"/>
      <c r="B262" s="3"/>
    </row>
    <row r="263" ht="12" customHeight="1"/>
    <row r="264" ht="12" customHeight="1">
      <c r="H264" s="6"/>
    </row>
    <row r="265" ht="12" customHeight="1"/>
    <row r="266" spans="2:8" ht="12" customHeight="1">
      <c r="B266" s="3"/>
      <c r="H266" s="7"/>
    </row>
    <row r="267" spans="2:8" ht="12" customHeight="1">
      <c r="B267" s="3"/>
      <c r="H267" s="7"/>
    </row>
    <row r="268" spans="2:8" ht="12" customHeight="1">
      <c r="B268" s="3"/>
      <c r="H268" s="55"/>
    </row>
    <row r="269" ht="12" customHeight="1"/>
    <row r="270" ht="12" customHeight="1">
      <c r="H270" s="7"/>
    </row>
    <row r="271" ht="12" customHeight="1"/>
    <row r="272" ht="12" customHeight="1"/>
    <row r="273" spans="1:2" ht="12" customHeight="1">
      <c r="A273" s="3"/>
      <c r="B273" s="3"/>
    </row>
    <row r="274" ht="12" customHeight="1"/>
    <row r="275" spans="1:2" ht="12" customHeight="1">
      <c r="A275" s="3"/>
      <c r="B275" s="3"/>
    </row>
    <row r="276" ht="12" customHeight="1"/>
    <row r="277" ht="12" customHeight="1">
      <c r="H277" s="6"/>
    </row>
    <row r="278" ht="12" customHeight="1"/>
    <row r="279" spans="2:8" ht="12" customHeight="1">
      <c r="B279" s="3"/>
      <c r="H279" s="7"/>
    </row>
    <row r="280" ht="12" customHeight="1"/>
    <row r="281" spans="1:2" ht="12" customHeight="1">
      <c r="A281" s="3"/>
      <c r="B281" s="56"/>
    </row>
    <row r="282" ht="12" customHeight="1">
      <c r="B282" s="56"/>
    </row>
    <row r="283" ht="12" customHeight="1"/>
    <row r="284" ht="12" customHeight="1">
      <c r="H284" s="6"/>
    </row>
    <row r="285" ht="12" customHeight="1"/>
    <row r="286" ht="12" customHeight="1">
      <c r="B286" s="3"/>
    </row>
    <row r="287" ht="12" customHeight="1"/>
    <row r="288" ht="12" customHeight="1">
      <c r="B288" s="3"/>
    </row>
    <row r="289" ht="12" customHeight="1"/>
    <row r="290" ht="12" customHeight="1">
      <c r="B290" s="3"/>
    </row>
    <row r="291" ht="12" customHeight="1"/>
    <row r="292" spans="1:2" ht="12" customHeight="1">
      <c r="A292" s="3"/>
      <c r="B292" s="56"/>
    </row>
    <row r="293" ht="12" customHeight="1">
      <c r="B293" s="56"/>
    </row>
    <row r="294" ht="12" customHeight="1">
      <c r="B294" s="56"/>
    </row>
    <row r="295" ht="12" customHeight="1"/>
    <row r="296" spans="1:2" ht="12" customHeight="1">
      <c r="A296" s="3"/>
      <c r="B296" s="56"/>
    </row>
    <row r="297" ht="12" customHeight="1">
      <c r="B297" s="56"/>
    </row>
    <row r="298" ht="12" customHeight="1"/>
    <row r="299" spans="1:2" ht="12" customHeight="1">
      <c r="A299" s="3"/>
      <c r="B299" s="3"/>
    </row>
    <row r="300" ht="12" customHeight="1"/>
    <row r="301" spans="1:2" ht="12" customHeight="1">
      <c r="A301" s="3"/>
      <c r="B301" s="56"/>
    </row>
    <row r="302" ht="12" customHeight="1">
      <c r="B302" s="56"/>
    </row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spans="1:2" ht="12" customHeight="1">
      <c r="A312" s="3"/>
      <c r="B312" s="3"/>
    </row>
    <row r="313" ht="12" customHeight="1"/>
    <row r="314" ht="12" customHeight="1">
      <c r="H314" s="6"/>
    </row>
    <row r="315" ht="12" customHeight="1"/>
    <row r="316" ht="12" customHeight="1">
      <c r="B316" s="3"/>
    </row>
    <row r="317" spans="3:8" ht="12" customHeight="1">
      <c r="C317" s="3"/>
      <c r="H317" s="7"/>
    </row>
    <row r="318" spans="3:8" ht="12" customHeight="1">
      <c r="C318" s="3"/>
      <c r="H318" s="7"/>
    </row>
    <row r="319" ht="12" customHeight="1"/>
    <row r="320" ht="12" customHeight="1">
      <c r="H320" s="7"/>
    </row>
    <row r="321" ht="12" customHeight="1"/>
    <row r="322" spans="1:2" ht="12" customHeight="1">
      <c r="A322" s="3"/>
      <c r="B322" s="3"/>
    </row>
    <row r="323" ht="12" customHeight="1"/>
    <row r="324" spans="1:2" ht="12" customHeight="1">
      <c r="A324" s="3"/>
      <c r="B324" s="3"/>
    </row>
    <row r="325" ht="12" customHeight="1"/>
    <row r="326" spans="1:2" ht="12" customHeight="1">
      <c r="A326" s="3"/>
      <c r="B326" s="3"/>
    </row>
    <row r="327" ht="12" customHeight="1"/>
    <row r="328" spans="1:2" ht="12" customHeight="1">
      <c r="A328" s="3"/>
      <c r="B328" s="3"/>
    </row>
    <row r="329" ht="12" customHeight="1"/>
    <row r="330" spans="1:2" ht="12" customHeight="1">
      <c r="A330" s="3"/>
      <c r="B330" s="3"/>
    </row>
    <row r="331" ht="12" customHeight="1"/>
    <row r="332" spans="1:2" ht="12" customHeight="1">
      <c r="A332" s="3"/>
      <c r="B332" s="3"/>
    </row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>
      <c r="A345" s="3"/>
    </row>
    <row r="346" ht="12" customHeight="1">
      <c r="A346" s="3"/>
    </row>
    <row r="347" ht="12" customHeight="1">
      <c r="A347" s="3"/>
    </row>
    <row r="348" ht="12" customHeight="1"/>
    <row r="349" ht="12" customHeight="1">
      <c r="A349" s="3"/>
    </row>
    <row r="350" ht="12" customHeight="1"/>
    <row r="351" spans="1:2" ht="12" customHeight="1">
      <c r="A351" s="3"/>
      <c r="B351" s="3"/>
    </row>
    <row r="352" ht="12" customHeight="1"/>
    <row r="353" spans="1:2" ht="12" customHeight="1">
      <c r="A353" s="3"/>
      <c r="B353" s="3"/>
    </row>
    <row r="354" ht="12" customHeight="1">
      <c r="B354" s="3"/>
    </row>
    <row r="355" ht="12" customHeight="1"/>
    <row r="356" spans="1:2" ht="12" customHeight="1">
      <c r="A356" s="3"/>
      <c r="B356" s="3"/>
    </row>
    <row r="357" ht="12" customHeight="1"/>
    <row r="358" spans="1:2" ht="12" customHeight="1">
      <c r="A358" s="3"/>
      <c r="B358" s="3"/>
    </row>
    <row r="359" ht="12" customHeight="1"/>
    <row r="360" ht="12" customHeight="1"/>
    <row r="361" ht="12" customHeight="1">
      <c r="A361" s="3"/>
    </row>
    <row r="362" ht="12" customHeight="1"/>
    <row r="363" ht="12" customHeight="1"/>
    <row r="364" ht="12" customHeight="1">
      <c r="A364" s="3"/>
    </row>
    <row r="365" ht="12" customHeight="1">
      <c r="A365" s="3"/>
    </row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>
      <c r="C524" s="3" t="s">
        <v>35</v>
      </c>
    </row>
    <row r="525" ht="12" customHeight="1"/>
    <row r="526" ht="12" customHeight="1">
      <c r="C526" s="3" t="s">
        <v>36</v>
      </c>
    </row>
    <row r="527" ht="12" customHeight="1"/>
    <row r="528" ht="12" customHeight="1">
      <c r="C528" s="3" t="s">
        <v>37</v>
      </c>
    </row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>
      <c r="A1381" s="3" t="s">
        <v>38</v>
      </c>
    </row>
    <row r="1382" ht="12" customHeight="1"/>
    <row r="1383" ht="12" customHeight="1">
      <c r="A1383" s="3" t="s">
        <v>35</v>
      </c>
    </row>
    <row r="1384" ht="12" customHeight="1"/>
    <row r="1385" ht="12" customHeight="1">
      <c r="A1385" s="3" t="s">
        <v>36</v>
      </c>
    </row>
    <row r="1386" ht="12" customHeight="1"/>
    <row r="1387" ht="12" customHeight="1">
      <c r="A1387" s="3" t="s">
        <v>39</v>
      </c>
    </row>
    <row r="1388" ht="12" customHeight="1">
      <c r="A1388" s="3" t="s">
        <v>38</v>
      </c>
    </row>
    <row r="1389" ht="12" customHeight="1"/>
    <row r="1390" ht="12" customHeight="1">
      <c r="A1390" s="3" t="s">
        <v>35</v>
      </c>
    </row>
    <row r="1391" ht="12" customHeight="1"/>
    <row r="1392" ht="12" customHeight="1">
      <c r="A1392" s="3" t="s">
        <v>36</v>
      </c>
    </row>
    <row r="1393" ht="12" customHeight="1"/>
    <row r="1394" ht="12" customHeight="1">
      <c r="A1394" s="3" t="s">
        <v>39</v>
      </c>
    </row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790" ht="12" customHeight="1"/>
    <row r="1792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  <row r="6774" ht="12" customHeight="1"/>
    <row r="6775" ht="12" customHeight="1"/>
    <row r="6776" ht="12" customHeight="1"/>
    <row r="6777" ht="12" customHeight="1"/>
    <row r="6778" ht="12" customHeight="1"/>
    <row r="6779" ht="12" customHeight="1"/>
    <row r="6780" ht="12" customHeight="1"/>
    <row r="6781" ht="12" customHeight="1"/>
    <row r="6782" ht="12" customHeight="1"/>
    <row r="6783" ht="12" customHeight="1"/>
    <row r="6784" ht="12" customHeight="1"/>
    <row r="6785" ht="12" customHeight="1"/>
    <row r="6786" ht="12" customHeight="1"/>
    <row r="6787" ht="12" customHeight="1"/>
    <row r="6788" ht="12" customHeight="1"/>
    <row r="6789" ht="12" customHeight="1"/>
    <row r="6790" ht="12" customHeight="1"/>
    <row r="6791" ht="12" customHeight="1"/>
    <row r="6792" ht="12" customHeight="1"/>
    <row r="6793" ht="12" customHeight="1"/>
    <row r="6794" ht="12" customHeight="1"/>
    <row r="6795" ht="12" customHeight="1"/>
    <row r="6796" ht="12" customHeight="1"/>
    <row r="6797" ht="12" customHeight="1"/>
    <row r="6798" ht="12" customHeight="1"/>
    <row r="6799" ht="12" customHeight="1"/>
    <row r="6800" ht="12" customHeight="1"/>
    <row r="6801" ht="12" customHeight="1"/>
    <row r="6802" ht="12" customHeight="1"/>
    <row r="6803" ht="12" customHeight="1"/>
    <row r="6804" ht="12" customHeight="1"/>
    <row r="6805" ht="12" customHeight="1"/>
    <row r="6806" ht="12" customHeight="1"/>
    <row r="6807" ht="12" customHeight="1"/>
    <row r="6808" ht="12" customHeight="1"/>
    <row r="6809" ht="12" customHeight="1"/>
    <row r="6810" ht="12" customHeight="1"/>
    <row r="6811" ht="12" customHeight="1"/>
    <row r="6812" ht="12" customHeight="1"/>
    <row r="6813" ht="12" customHeight="1"/>
    <row r="6814" ht="12" customHeight="1"/>
    <row r="6815" ht="12" customHeight="1"/>
    <row r="6816" ht="12" customHeight="1"/>
    <row r="6817" ht="12" customHeight="1"/>
    <row r="6818" ht="12" customHeight="1"/>
    <row r="6819" ht="12" customHeight="1"/>
    <row r="6820" ht="12" customHeight="1"/>
    <row r="6821" ht="12" customHeight="1"/>
    <row r="6822" ht="12" customHeight="1"/>
    <row r="6823" ht="12" customHeight="1"/>
    <row r="6824" ht="12" customHeight="1"/>
    <row r="6825" ht="12" customHeight="1"/>
    <row r="6826" ht="12" customHeight="1"/>
    <row r="6827" ht="12" customHeight="1"/>
    <row r="6828" ht="12" customHeight="1"/>
    <row r="6829" ht="12" customHeight="1"/>
    <row r="6830" ht="12" customHeight="1"/>
    <row r="6831" ht="12" customHeight="1"/>
    <row r="6832" ht="12" customHeight="1"/>
    <row r="6833" ht="12" customHeight="1"/>
    <row r="6834" ht="12" customHeight="1"/>
    <row r="6835" ht="12" customHeight="1"/>
    <row r="6836" ht="12" customHeight="1"/>
    <row r="6837" ht="12" customHeight="1"/>
    <row r="6838" ht="12" customHeight="1"/>
    <row r="6839" ht="12" customHeight="1"/>
    <row r="6840" ht="12" customHeight="1"/>
    <row r="6841" ht="12" customHeight="1"/>
    <row r="6842" ht="12" customHeight="1"/>
    <row r="6843" ht="12" customHeight="1"/>
    <row r="6844" ht="12" customHeight="1"/>
    <row r="6845" ht="12" customHeight="1"/>
    <row r="6846" ht="12" customHeight="1"/>
    <row r="6847" ht="12" customHeight="1"/>
    <row r="6848" ht="12" customHeight="1"/>
    <row r="6849" ht="12" customHeight="1"/>
    <row r="6850" ht="12" customHeight="1"/>
    <row r="6851" ht="12" customHeight="1"/>
    <row r="6852" ht="12" customHeight="1"/>
    <row r="6853" ht="12" customHeight="1"/>
    <row r="6854" ht="12" customHeight="1"/>
    <row r="6855" ht="12" customHeight="1"/>
    <row r="6856" ht="12" customHeight="1"/>
    <row r="6857" ht="12" customHeight="1"/>
    <row r="6858" ht="12" customHeight="1"/>
    <row r="6859" ht="12" customHeight="1"/>
    <row r="6860" ht="12" customHeight="1"/>
    <row r="6861" ht="12" customHeight="1"/>
    <row r="6862" ht="12" customHeight="1"/>
    <row r="6863" ht="12" customHeight="1"/>
    <row r="6864" ht="12" customHeight="1"/>
    <row r="6865" ht="12" customHeight="1"/>
    <row r="6866" ht="12" customHeight="1"/>
    <row r="6867" ht="12" customHeight="1"/>
    <row r="6868" ht="12" customHeight="1"/>
    <row r="6869" ht="12" customHeight="1"/>
    <row r="6870" ht="12" customHeight="1"/>
    <row r="6871" ht="12" customHeight="1"/>
    <row r="6872" ht="12" customHeight="1"/>
    <row r="6873" ht="12" customHeight="1"/>
    <row r="6874" ht="12" customHeight="1"/>
    <row r="6875" ht="12" customHeight="1"/>
    <row r="6876" ht="12" customHeight="1"/>
    <row r="6877" ht="12" customHeight="1"/>
    <row r="6878" ht="12" customHeight="1"/>
    <row r="6879" ht="12" customHeight="1"/>
    <row r="6880" ht="12" customHeight="1"/>
    <row r="6881" ht="12" customHeight="1"/>
    <row r="6882" ht="12" customHeight="1"/>
    <row r="6883" ht="12" customHeight="1"/>
    <row r="6884" ht="12" customHeight="1"/>
    <row r="6885" ht="12" customHeight="1"/>
    <row r="6886" ht="12" customHeight="1"/>
    <row r="6887" ht="12" customHeight="1"/>
    <row r="6888" ht="12" customHeight="1"/>
    <row r="6889" ht="12" customHeight="1"/>
    <row r="6890" ht="12" customHeight="1"/>
    <row r="6891" ht="12" customHeight="1"/>
    <row r="6892" ht="12" customHeight="1"/>
    <row r="6893" ht="12" customHeight="1"/>
    <row r="6894" ht="12" customHeight="1"/>
    <row r="6895" ht="12" customHeight="1"/>
    <row r="6896" ht="12" customHeight="1"/>
    <row r="6897" ht="12" customHeight="1"/>
    <row r="6898" ht="12" customHeight="1"/>
    <row r="6899" ht="12" customHeight="1"/>
    <row r="6900" ht="12" customHeight="1"/>
    <row r="6901" ht="12" customHeight="1"/>
    <row r="6902" ht="12" customHeight="1"/>
    <row r="6903" ht="12" customHeight="1"/>
    <row r="6904" ht="12" customHeight="1"/>
    <row r="6905" ht="12" customHeight="1"/>
    <row r="6906" ht="12" customHeight="1"/>
    <row r="6907" ht="12" customHeight="1"/>
    <row r="6908" ht="12" customHeight="1"/>
    <row r="6909" ht="12" customHeight="1"/>
    <row r="6910" ht="12" customHeight="1"/>
    <row r="6911" ht="12" customHeight="1"/>
    <row r="6912" ht="12" customHeight="1"/>
    <row r="6913" ht="12" customHeight="1"/>
    <row r="6914" ht="12" customHeight="1"/>
    <row r="6915" ht="12" customHeight="1"/>
    <row r="6916" ht="12" customHeight="1"/>
    <row r="6917" ht="12" customHeight="1"/>
    <row r="6918" ht="12" customHeight="1"/>
    <row r="6919" ht="12" customHeight="1"/>
    <row r="6920" ht="12" customHeight="1"/>
    <row r="6921" ht="12" customHeight="1"/>
    <row r="6922" ht="12" customHeight="1"/>
    <row r="6923" ht="12" customHeight="1"/>
    <row r="6924" ht="12" customHeight="1"/>
    <row r="6925" ht="12" customHeight="1"/>
    <row r="6926" ht="12" customHeight="1"/>
    <row r="6927" ht="12" customHeight="1"/>
    <row r="6928" ht="12" customHeight="1"/>
    <row r="6929" ht="12" customHeight="1"/>
    <row r="6930" ht="12" customHeight="1"/>
    <row r="6931" ht="12" customHeight="1"/>
    <row r="6932" ht="12" customHeight="1"/>
    <row r="6933" ht="12" customHeight="1"/>
    <row r="6934" ht="12" customHeight="1"/>
    <row r="6935" ht="12" customHeight="1"/>
    <row r="6936" ht="12" customHeight="1"/>
    <row r="6937" ht="12" customHeight="1"/>
    <row r="6938" ht="12" customHeight="1"/>
    <row r="6939" ht="12" customHeight="1"/>
    <row r="6940" ht="12" customHeight="1"/>
    <row r="6941" ht="12" customHeight="1"/>
    <row r="6942" ht="12" customHeight="1"/>
    <row r="6943" ht="12" customHeight="1"/>
    <row r="6944" ht="12" customHeight="1"/>
    <row r="6945" ht="12" customHeight="1"/>
    <row r="6946" ht="12" customHeight="1"/>
    <row r="6947" ht="12" customHeight="1"/>
    <row r="6948" ht="12" customHeight="1"/>
    <row r="6949" ht="12" customHeight="1"/>
    <row r="6950" ht="12" customHeight="1"/>
    <row r="6951" ht="12" customHeight="1"/>
    <row r="6952" ht="12" customHeight="1"/>
    <row r="6953" ht="12" customHeight="1"/>
    <row r="6954" ht="12" customHeight="1"/>
    <row r="6955" ht="12" customHeight="1"/>
    <row r="6956" ht="12" customHeight="1"/>
    <row r="6957" ht="12" customHeight="1"/>
    <row r="6958" ht="12" customHeight="1"/>
    <row r="6959" ht="12" customHeight="1"/>
    <row r="6960" ht="12" customHeight="1"/>
    <row r="6961" ht="12" customHeight="1"/>
    <row r="6962" ht="12" customHeight="1"/>
    <row r="6963" ht="12" customHeight="1"/>
    <row r="6964" ht="12" customHeight="1"/>
    <row r="6965" ht="12" customHeight="1"/>
    <row r="6966" ht="12" customHeight="1"/>
    <row r="6967" ht="12" customHeight="1"/>
    <row r="6968" ht="12" customHeight="1"/>
    <row r="6969" ht="12" customHeight="1"/>
    <row r="6970" ht="12" customHeight="1"/>
    <row r="6971" ht="12" customHeight="1"/>
    <row r="6972" ht="12" customHeight="1"/>
    <row r="6973" ht="12" customHeight="1"/>
    <row r="6974" ht="12" customHeight="1"/>
    <row r="6975" ht="12" customHeight="1"/>
    <row r="6976" ht="12" customHeight="1"/>
    <row r="6977" ht="12" customHeight="1"/>
    <row r="6978" ht="12" customHeight="1"/>
    <row r="6979" ht="12" customHeight="1"/>
    <row r="6980" ht="12" customHeight="1"/>
    <row r="6981" ht="12" customHeight="1"/>
    <row r="6982" ht="12" customHeight="1"/>
    <row r="6983" ht="12" customHeight="1"/>
    <row r="6984" ht="12" customHeight="1"/>
    <row r="6985" ht="12" customHeight="1"/>
    <row r="6986" ht="12" customHeight="1"/>
    <row r="6987" ht="12" customHeight="1"/>
    <row r="6988" ht="12" customHeight="1"/>
    <row r="6989" ht="12" customHeight="1"/>
    <row r="6990" ht="12" customHeight="1"/>
    <row r="6991" ht="12" customHeight="1"/>
    <row r="6992" ht="12" customHeight="1"/>
    <row r="6993" ht="12" customHeight="1"/>
    <row r="6994" ht="12" customHeight="1"/>
    <row r="6995" ht="12" customHeight="1"/>
    <row r="6996" ht="12" customHeight="1"/>
    <row r="6997" ht="12" customHeight="1"/>
    <row r="6998" ht="12" customHeight="1"/>
    <row r="6999" ht="12" customHeight="1"/>
    <row r="7000" ht="12" customHeight="1"/>
    <row r="7001" ht="12" customHeight="1"/>
    <row r="7002" ht="12" customHeight="1"/>
    <row r="7003" ht="12" customHeight="1"/>
    <row r="7004" ht="12" customHeight="1"/>
    <row r="7005" ht="12" customHeight="1"/>
    <row r="7006" ht="12" customHeight="1"/>
    <row r="7007" ht="12" customHeight="1"/>
    <row r="7008" ht="12" customHeight="1"/>
    <row r="7009" ht="12" customHeight="1"/>
    <row r="7010" ht="12" customHeight="1"/>
    <row r="7011" ht="12" customHeight="1"/>
    <row r="7012" ht="12" customHeight="1"/>
    <row r="7013" ht="12" customHeight="1"/>
    <row r="7014" ht="12" customHeight="1"/>
    <row r="7015" ht="12" customHeight="1"/>
    <row r="7016" ht="12" customHeight="1"/>
    <row r="7017" ht="12" customHeight="1"/>
    <row r="7018" ht="12" customHeight="1"/>
    <row r="7019" ht="12" customHeight="1"/>
    <row r="7020" ht="12" customHeight="1"/>
    <row r="7021" ht="12" customHeight="1"/>
    <row r="7022" ht="12" customHeight="1"/>
    <row r="7023" ht="12" customHeight="1"/>
    <row r="7024" ht="12" customHeight="1"/>
    <row r="7025" ht="12" customHeight="1"/>
    <row r="7026" ht="12" customHeight="1"/>
    <row r="7027" ht="12" customHeight="1"/>
    <row r="7028" ht="12" customHeight="1"/>
    <row r="7029" ht="12" customHeight="1"/>
    <row r="7030" ht="12" customHeight="1"/>
    <row r="7031" ht="12" customHeight="1"/>
    <row r="7032" ht="12" customHeight="1"/>
    <row r="7033" ht="12" customHeight="1"/>
    <row r="7034" ht="12" customHeight="1"/>
    <row r="7035" ht="12" customHeight="1"/>
    <row r="7036" ht="12" customHeight="1"/>
    <row r="7037" ht="12" customHeight="1"/>
    <row r="7038" ht="12" customHeight="1"/>
    <row r="7039" ht="12" customHeight="1"/>
    <row r="7040" ht="12" customHeight="1"/>
    <row r="7041" ht="12" customHeight="1"/>
    <row r="7042" ht="12" customHeight="1"/>
    <row r="7043" ht="12" customHeight="1"/>
    <row r="7044" ht="12" customHeight="1"/>
    <row r="7045" ht="12" customHeight="1"/>
    <row r="7046" ht="12" customHeight="1"/>
    <row r="7047" ht="12" customHeight="1"/>
    <row r="7048" ht="12" customHeight="1"/>
    <row r="7049" ht="12" customHeight="1"/>
    <row r="7050" ht="12" customHeight="1"/>
    <row r="7051" ht="12" customHeight="1"/>
    <row r="7052" ht="12" customHeight="1"/>
    <row r="7053" ht="12" customHeight="1"/>
    <row r="7054" ht="12" customHeight="1"/>
    <row r="7055" ht="12" customHeight="1"/>
    <row r="7056" ht="12" customHeight="1"/>
    <row r="7057" ht="12" customHeight="1"/>
    <row r="7058" ht="12" customHeight="1"/>
    <row r="7059" ht="12" customHeight="1"/>
    <row r="7060" ht="12" customHeight="1"/>
    <row r="7061" ht="12" customHeight="1"/>
    <row r="7062" ht="12" customHeight="1"/>
    <row r="7063" ht="12" customHeight="1"/>
    <row r="7064" ht="12" customHeight="1"/>
    <row r="7065" ht="12" customHeight="1"/>
    <row r="7066" ht="12" customHeight="1"/>
    <row r="7067" ht="12" customHeight="1"/>
    <row r="7068" ht="12" customHeight="1"/>
    <row r="7069" ht="12" customHeight="1"/>
    <row r="7070" ht="12" customHeight="1"/>
    <row r="7071" ht="12" customHeight="1"/>
    <row r="7072" ht="12" customHeight="1"/>
    <row r="7073" ht="12" customHeight="1"/>
    <row r="7074" ht="12" customHeight="1"/>
    <row r="7075" ht="12" customHeight="1"/>
    <row r="7076" ht="12" customHeight="1"/>
    <row r="7077" ht="12" customHeight="1"/>
    <row r="7078" ht="12" customHeight="1"/>
    <row r="7079" ht="12" customHeight="1"/>
    <row r="7080" ht="12" customHeight="1"/>
    <row r="7081" ht="12" customHeight="1"/>
    <row r="7082" ht="12" customHeight="1"/>
    <row r="7083" ht="12" customHeight="1"/>
    <row r="7084" ht="12" customHeight="1"/>
    <row r="7085" ht="12" customHeight="1"/>
    <row r="7086" ht="12" customHeight="1"/>
    <row r="7087" ht="12" customHeight="1"/>
    <row r="7088" ht="12" customHeight="1"/>
    <row r="7089" ht="12" customHeight="1"/>
    <row r="7090" ht="12" customHeight="1"/>
    <row r="7091" ht="12" customHeight="1"/>
    <row r="7092" ht="12" customHeight="1"/>
    <row r="7093" ht="12" customHeight="1"/>
    <row r="7094" ht="12" customHeight="1"/>
    <row r="7095" ht="12" customHeight="1"/>
    <row r="7096" ht="12" customHeight="1"/>
    <row r="7097" ht="12" customHeight="1"/>
    <row r="7098" ht="12" customHeight="1"/>
    <row r="7099" ht="12" customHeight="1"/>
    <row r="7100" ht="12" customHeight="1"/>
    <row r="7101" ht="12" customHeight="1"/>
    <row r="7102" ht="12" customHeight="1"/>
    <row r="7103" ht="12" customHeight="1"/>
    <row r="7104" ht="12" customHeight="1"/>
    <row r="7105" ht="12" customHeight="1"/>
    <row r="7106" ht="12" customHeight="1"/>
    <row r="7107" ht="12" customHeight="1"/>
    <row r="7108" ht="12" customHeight="1"/>
    <row r="7109" ht="12" customHeight="1"/>
    <row r="7110" ht="12" customHeight="1"/>
    <row r="7111" ht="12" customHeight="1"/>
    <row r="7112" ht="12" customHeight="1"/>
    <row r="7113" ht="12" customHeight="1"/>
    <row r="7114" ht="12" customHeight="1"/>
    <row r="7115" ht="12" customHeight="1"/>
    <row r="7116" ht="12" customHeight="1"/>
    <row r="7117" ht="12" customHeight="1"/>
    <row r="7118" ht="12" customHeight="1"/>
    <row r="7119" ht="12" customHeight="1"/>
    <row r="7120" ht="12" customHeight="1"/>
    <row r="7121" ht="12" customHeight="1"/>
    <row r="7122" ht="12" customHeight="1"/>
    <row r="7123" ht="12" customHeight="1"/>
    <row r="7124" ht="12" customHeight="1"/>
    <row r="7125" ht="12" customHeight="1"/>
    <row r="7126" ht="12" customHeight="1"/>
    <row r="7127" ht="12" customHeight="1"/>
    <row r="7128" ht="12" customHeight="1"/>
    <row r="7129" ht="12" customHeight="1"/>
    <row r="7130" ht="12" customHeight="1"/>
    <row r="7131" ht="12" customHeight="1"/>
    <row r="7132" ht="12" customHeight="1"/>
    <row r="7133" ht="12" customHeight="1"/>
    <row r="7134" ht="12" customHeight="1"/>
    <row r="7135" ht="12" customHeight="1"/>
    <row r="7136" ht="12" customHeight="1"/>
    <row r="7137" ht="12" customHeight="1"/>
    <row r="7138" ht="12" customHeight="1"/>
    <row r="7139" ht="12" customHeight="1"/>
    <row r="7140" ht="12" customHeight="1"/>
    <row r="7141" ht="12" customHeight="1"/>
    <row r="7142" ht="12" customHeight="1"/>
    <row r="7143" ht="12" customHeight="1"/>
    <row r="7144" ht="12" customHeight="1"/>
    <row r="7145" ht="12" customHeight="1"/>
    <row r="7146" ht="12" customHeight="1"/>
    <row r="7147" ht="12" customHeight="1"/>
    <row r="7148" ht="12" customHeight="1"/>
    <row r="7149" ht="12" customHeight="1"/>
    <row r="7150" ht="12" customHeight="1"/>
    <row r="7151" ht="12" customHeight="1"/>
    <row r="7152" ht="12" customHeight="1"/>
    <row r="7153" ht="12" customHeight="1"/>
    <row r="7154" ht="12" customHeight="1"/>
    <row r="7155" ht="12" customHeight="1"/>
    <row r="7156" ht="12" customHeight="1"/>
    <row r="7157" ht="12" customHeight="1"/>
    <row r="7158" ht="12" customHeight="1"/>
    <row r="7159" ht="12" customHeight="1"/>
    <row r="7160" ht="12" customHeight="1"/>
    <row r="7161" ht="12" customHeight="1"/>
    <row r="7162" ht="12" customHeight="1"/>
    <row r="7163" ht="12" customHeight="1"/>
    <row r="7164" ht="12" customHeight="1"/>
    <row r="7165" ht="12" customHeight="1"/>
    <row r="7166" ht="12" customHeight="1"/>
    <row r="7167" ht="12" customHeight="1"/>
    <row r="7168" ht="12" customHeight="1"/>
    <row r="7169" ht="12" customHeight="1"/>
    <row r="7170" ht="12" customHeight="1"/>
    <row r="7171" ht="12" customHeight="1"/>
    <row r="7172" ht="12" customHeight="1"/>
    <row r="7173" ht="12" customHeight="1"/>
    <row r="7174" ht="12" customHeight="1"/>
    <row r="7175" ht="12" customHeight="1"/>
    <row r="7176" ht="12" customHeight="1"/>
    <row r="7177" ht="12" customHeight="1"/>
    <row r="7178" ht="12" customHeight="1"/>
    <row r="7179" ht="12" customHeight="1"/>
    <row r="7180" ht="12" customHeight="1"/>
    <row r="7181" ht="12" customHeight="1"/>
    <row r="7182" ht="12" customHeight="1"/>
    <row r="7183" ht="12" customHeight="1"/>
    <row r="7184" ht="12" customHeight="1"/>
    <row r="7185" ht="12" customHeight="1"/>
    <row r="7186" ht="12" customHeight="1"/>
    <row r="7187" ht="12" customHeight="1"/>
    <row r="7188" ht="12" customHeight="1"/>
    <row r="7189" ht="12" customHeight="1"/>
    <row r="7190" ht="12" customHeight="1"/>
    <row r="7191" ht="12" customHeight="1"/>
    <row r="7192" ht="12" customHeight="1"/>
    <row r="7193" ht="12" customHeight="1"/>
    <row r="7194" ht="12" customHeight="1"/>
    <row r="7195" ht="12" customHeight="1"/>
    <row r="7196" ht="12" customHeight="1"/>
    <row r="7197" ht="12" customHeight="1"/>
    <row r="7198" ht="12" customHeight="1"/>
    <row r="7199" ht="12" customHeight="1"/>
    <row r="7200" ht="12" customHeight="1"/>
    <row r="7201" ht="12" customHeight="1"/>
    <row r="7202" ht="12" customHeight="1"/>
    <row r="7203" ht="12" customHeight="1"/>
    <row r="7204" ht="12" customHeight="1"/>
    <row r="7205" ht="12" customHeight="1"/>
    <row r="7206" ht="12" customHeight="1"/>
    <row r="7207" ht="12" customHeight="1"/>
    <row r="7208" ht="12" customHeight="1"/>
    <row r="7209" ht="12" customHeight="1"/>
    <row r="7210" ht="12" customHeight="1"/>
    <row r="7211" ht="12" customHeight="1"/>
    <row r="7212" ht="12" customHeight="1"/>
    <row r="7213" ht="12" customHeight="1"/>
    <row r="7214" ht="12" customHeight="1"/>
    <row r="7215" ht="12" customHeight="1"/>
    <row r="7216" ht="12" customHeight="1"/>
    <row r="7217" ht="12" customHeight="1"/>
    <row r="7218" ht="12" customHeight="1"/>
    <row r="7219" ht="12" customHeight="1"/>
    <row r="7220" ht="12" customHeight="1"/>
    <row r="7221" ht="12" customHeight="1"/>
    <row r="7222" ht="12" customHeight="1"/>
    <row r="7223" ht="12" customHeight="1"/>
    <row r="7224" ht="12" customHeight="1"/>
    <row r="7225" ht="12" customHeight="1"/>
    <row r="7226" ht="12" customHeight="1"/>
    <row r="7227" ht="12" customHeight="1"/>
    <row r="7228" ht="12" customHeight="1"/>
    <row r="7229" ht="12" customHeight="1"/>
    <row r="7230" ht="12" customHeight="1"/>
    <row r="7231" ht="12" customHeight="1"/>
    <row r="7232" ht="12" customHeight="1"/>
    <row r="7233" ht="12" customHeight="1"/>
    <row r="7234" ht="12" customHeight="1"/>
    <row r="7235" ht="12" customHeight="1"/>
    <row r="7236" ht="12" customHeight="1"/>
    <row r="7237" ht="12" customHeight="1"/>
    <row r="7238" ht="12" customHeight="1"/>
    <row r="7239" ht="12" customHeight="1"/>
    <row r="7240" ht="12" customHeight="1"/>
    <row r="7241" ht="12" customHeight="1"/>
    <row r="7242" ht="12" customHeight="1"/>
    <row r="7243" ht="12" customHeight="1"/>
    <row r="7244" ht="12" customHeight="1"/>
    <row r="7245" ht="12" customHeight="1"/>
    <row r="7246" ht="12" customHeight="1"/>
    <row r="7247" ht="12" customHeight="1"/>
    <row r="7248" ht="12" customHeight="1"/>
    <row r="7249" ht="12" customHeight="1"/>
    <row r="7250" ht="12" customHeight="1"/>
    <row r="7251" ht="12" customHeight="1"/>
    <row r="7252" ht="12" customHeight="1"/>
    <row r="7253" ht="12" customHeight="1"/>
    <row r="7254" ht="12" customHeight="1"/>
    <row r="7255" ht="12" customHeight="1"/>
    <row r="7256" ht="12" customHeight="1"/>
    <row r="7257" ht="12" customHeight="1"/>
    <row r="7258" ht="12" customHeight="1"/>
    <row r="7259" ht="12" customHeight="1"/>
    <row r="7260" ht="12" customHeight="1"/>
    <row r="7261" ht="12" customHeight="1"/>
    <row r="7262" ht="12" customHeight="1"/>
    <row r="7263" ht="12" customHeight="1"/>
    <row r="7264" ht="12" customHeight="1"/>
    <row r="7265" ht="12" customHeight="1"/>
    <row r="7266" ht="12" customHeight="1"/>
    <row r="7267" ht="12" customHeight="1"/>
    <row r="7268" ht="12" customHeight="1"/>
    <row r="7269" ht="12" customHeight="1"/>
    <row r="7270" ht="12" customHeight="1"/>
    <row r="7271" ht="12" customHeight="1"/>
    <row r="7272" ht="12" customHeight="1"/>
    <row r="7273" ht="12" customHeight="1"/>
    <row r="7274" ht="12" customHeight="1"/>
    <row r="7275" ht="12" customHeight="1"/>
    <row r="7276" ht="12" customHeight="1"/>
    <row r="7277" ht="12" customHeight="1"/>
    <row r="7278" ht="12" customHeight="1"/>
    <row r="7279" ht="12" customHeight="1"/>
    <row r="7280" ht="12" customHeight="1"/>
    <row r="7281" ht="12" customHeight="1"/>
    <row r="7282" ht="12" customHeight="1"/>
    <row r="7283" ht="12" customHeight="1"/>
    <row r="7284" ht="12" customHeight="1"/>
    <row r="7285" ht="12" customHeight="1"/>
    <row r="7286" ht="12" customHeight="1"/>
    <row r="7287" ht="12" customHeight="1"/>
    <row r="7288" ht="12" customHeight="1"/>
    <row r="7289" ht="12" customHeight="1"/>
    <row r="7290" ht="12" customHeight="1"/>
    <row r="7291" ht="12" customHeight="1"/>
    <row r="7292" ht="12" customHeight="1"/>
    <row r="7293" ht="12" customHeight="1"/>
    <row r="7294" ht="12" customHeight="1"/>
    <row r="7295" ht="12" customHeight="1"/>
    <row r="7296" ht="12" customHeight="1"/>
    <row r="7297" ht="12" customHeight="1"/>
    <row r="7298" ht="12" customHeight="1"/>
    <row r="7299" ht="12" customHeight="1"/>
    <row r="7300" ht="12" customHeight="1"/>
    <row r="7301" ht="12" customHeight="1"/>
    <row r="7302" ht="12" customHeight="1"/>
    <row r="7303" ht="12" customHeight="1"/>
    <row r="7304" ht="12" customHeight="1"/>
    <row r="7305" ht="12" customHeight="1"/>
    <row r="7306" ht="12" customHeight="1"/>
    <row r="7307" ht="12" customHeight="1"/>
    <row r="7308" ht="12" customHeight="1"/>
    <row r="7309" ht="12" customHeight="1"/>
    <row r="7310" ht="12" customHeight="1"/>
    <row r="7311" ht="12" customHeight="1"/>
    <row r="7312" ht="12" customHeight="1"/>
    <row r="7313" ht="12" customHeight="1"/>
    <row r="7314" ht="12" customHeight="1"/>
    <row r="7315" ht="12" customHeight="1"/>
    <row r="7316" ht="12" customHeight="1"/>
    <row r="7317" ht="12" customHeight="1"/>
    <row r="7318" ht="12" customHeight="1"/>
    <row r="7319" ht="12" customHeight="1"/>
    <row r="7320" ht="12" customHeight="1"/>
    <row r="7321" ht="12" customHeight="1"/>
    <row r="7322" ht="12" customHeight="1"/>
    <row r="7323" ht="12" customHeight="1"/>
    <row r="7324" ht="12" customHeight="1"/>
    <row r="7325" ht="12" customHeight="1"/>
    <row r="7326" ht="12" customHeight="1"/>
    <row r="7327" ht="12" customHeight="1"/>
    <row r="7328" ht="12" customHeight="1"/>
    <row r="7329" ht="12" customHeight="1"/>
    <row r="7330" ht="12" customHeight="1"/>
    <row r="7331" ht="12" customHeight="1"/>
    <row r="7332" ht="12" customHeight="1"/>
    <row r="7333" ht="12" customHeight="1"/>
    <row r="7334" ht="12" customHeight="1"/>
    <row r="7335" ht="12" customHeight="1"/>
    <row r="7336" ht="12" customHeight="1"/>
    <row r="7337" ht="12" customHeight="1"/>
    <row r="7338" ht="12" customHeight="1"/>
    <row r="7339" ht="12" customHeight="1"/>
    <row r="7340" ht="12" customHeight="1"/>
    <row r="7341" ht="12" customHeight="1"/>
    <row r="7342" ht="12" customHeight="1"/>
    <row r="7343" ht="12" customHeight="1"/>
    <row r="7344" ht="12" customHeight="1"/>
    <row r="7345" ht="12" customHeight="1"/>
    <row r="7346" ht="12" customHeight="1"/>
    <row r="7347" ht="12" customHeight="1"/>
    <row r="7348" ht="12" customHeight="1"/>
    <row r="7349" ht="12" customHeight="1"/>
    <row r="7350" ht="12" customHeight="1"/>
    <row r="7351" ht="12" customHeight="1"/>
    <row r="7352" ht="12" customHeight="1"/>
    <row r="7353" ht="12" customHeight="1"/>
    <row r="7354" ht="12" customHeight="1"/>
    <row r="7355" ht="12" customHeight="1"/>
    <row r="7356" ht="12" customHeight="1"/>
    <row r="7357" ht="12" customHeight="1"/>
    <row r="7358" ht="12" customHeight="1"/>
    <row r="7359" ht="12" customHeight="1"/>
    <row r="7360" ht="12" customHeight="1"/>
    <row r="7361" ht="12" customHeight="1"/>
    <row r="7362" ht="12" customHeight="1"/>
    <row r="7363" ht="12" customHeight="1"/>
    <row r="7364" ht="12" customHeight="1"/>
    <row r="7365" ht="12" customHeight="1"/>
    <row r="7366" ht="12" customHeight="1"/>
    <row r="7367" ht="12" customHeight="1"/>
    <row r="7368" ht="12" customHeight="1"/>
    <row r="7369" ht="12" customHeight="1"/>
    <row r="7370" ht="12" customHeight="1"/>
    <row r="7371" ht="12" customHeight="1"/>
    <row r="7372" ht="12" customHeight="1"/>
    <row r="7373" ht="12" customHeight="1"/>
    <row r="7374" ht="12" customHeight="1"/>
    <row r="7375" ht="12" customHeight="1"/>
    <row r="7376" ht="12" customHeight="1"/>
    <row r="7377" ht="12" customHeight="1"/>
    <row r="7378" ht="12" customHeight="1"/>
    <row r="7379" ht="12" customHeight="1"/>
    <row r="7380" ht="12" customHeight="1"/>
    <row r="7381" ht="12" customHeight="1"/>
    <row r="7382" ht="12" customHeight="1"/>
    <row r="7383" ht="12" customHeight="1"/>
    <row r="7384" ht="12" customHeight="1"/>
    <row r="7385" ht="12" customHeight="1"/>
    <row r="7386" ht="12" customHeight="1"/>
    <row r="7387" ht="12" customHeight="1"/>
    <row r="7388" ht="12" customHeight="1"/>
    <row r="7389" ht="12" customHeight="1"/>
    <row r="7390" ht="12" customHeight="1"/>
    <row r="7391" ht="12" customHeight="1"/>
    <row r="7392" ht="12" customHeight="1"/>
    <row r="7393" ht="12" customHeight="1"/>
    <row r="7394" ht="12" customHeight="1"/>
    <row r="7395" ht="12" customHeight="1"/>
    <row r="7396" ht="12" customHeight="1"/>
    <row r="7397" ht="12" customHeight="1"/>
    <row r="7398" ht="12" customHeight="1"/>
    <row r="7399" ht="12" customHeight="1"/>
    <row r="7400" ht="12" customHeight="1"/>
    <row r="7401" ht="12" customHeight="1"/>
    <row r="7402" ht="12" customHeight="1"/>
    <row r="7403" ht="12" customHeight="1"/>
    <row r="7404" ht="12" customHeight="1"/>
    <row r="7405" ht="12" customHeight="1"/>
    <row r="7406" ht="12" customHeight="1"/>
    <row r="7407" ht="12" customHeight="1"/>
    <row r="7408" ht="12" customHeight="1"/>
    <row r="7409" ht="12" customHeight="1"/>
    <row r="7410" ht="12" customHeight="1"/>
    <row r="7411" ht="12" customHeight="1"/>
    <row r="7412" ht="12" customHeight="1"/>
    <row r="7413" ht="12" customHeight="1"/>
    <row r="7414" ht="12" customHeight="1"/>
    <row r="7415" ht="12" customHeight="1"/>
    <row r="7416" ht="12" customHeight="1"/>
    <row r="7417" ht="12" customHeight="1"/>
    <row r="7418" ht="12" customHeight="1"/>
    <row r="7419" ht="12" customHeight="1"/>
    <row r="7420" ht="12" customHeight="1"/>
    <row r="7421" ht="12" customHeight="1"/>
    <row r="7422" ht="12" customHeight="1"/>
    <row r="7423" ht="12" customHeight="1"/>
    <row r="7424" ht="12" customHeight="1"/>
    <row r="7425" ht="12" customHeight="1"/>
    <row r="7426" ht="12" customHeight="1"/>
    <row r="7427" ht="12" customHeight="1"/>
    <row r="7428" ht="12" customHeight="1"/>
    <row r="7429" ht="12" customHeight="1"/>
    <row r="7430" ht="12" customHeight="1"/>
    <row r="7431" ht="12" customHeight="1"/>
    <row r="7432" ht="12" customHeight="1"/>
    <row r="7433" ht="12" customHeight="1"/>
    <row r="7434" ht="12" customHeight="1"/>
    <row r="7435" ht="12" customHeight="1"/>
    <row r="7436" ht="12" customHeight="1"/>
    <row r="7437" ht="12" customHeight="1"/>
    <row r="7438" ht="12" customHeight="1"/>
    <row r="7439" ht="12" customHeight="1"/>
    <row r="7440" ht="12" customHeight="1"/>
    <row r="7441" ht="12" customHeight="1"/>
    <row r="7442" ht="12" customHeight="1"/>
    <row r="7443" ht="12" customHeight="1"/>
    <row r="7444" ht="12" customHeight="1"/>
    <row r="7445" ht="12" customHeight="1"/>
    <row r="7446" ht="12" customHeight="1"/>
    <row r="7447" ht="12" customHeight="1"/>
    <row r="7448" ht="12" customHeight="1"/>
    <row r="7449" ht="12" customHeight="1"/>
    <row r="7450" ht="12" customHeight="1"/>
    <row r="7451" ht="12" customHeight="1"/>
    <row r="7452" ht="12" customHeight="1"/>
    <row r="7453" ht="12" customHeight="1"/>
    <row r="7454" ht="12" customHeight="1"/>
    <row r="7455" ht="12" customHeight="1"/>
    <row r="7456" ht="12" customHeight="1"/>
    <row r="7457" ht="12" customHeight="1"/>
    <row r="7458" ht="12" customHeight="1"/>
    <row r="7459" ht="12" customHeight="1"/>
    <row r="7460" ht="12" customHeight="1"/>
    <row r="7461" ht="12" customHeight="1"/>
    <row r="7462" ht="12" customHeight="1"/>
    <row r="7463" ht="12" customHeight="1"/>
    <row r="7464" ht="12" customHeight="1"/>
    <row r="7465" ht="12" customHeight="1"/>
    <row r="7466" ht="12" customHeight="1"/>
    <row r="7467" ht="12" customHeight="1"/>
    <row r="7468" ht="12" customHeight="1"/>
    <row r="7469" ht="12" customHeight="1"/>
    <row r="7470" ht="12" customHeight="1"/>
    <row r="7471" ht="12" customHeight="1"/>
    <row r="7472" ht="12" customHeight="1"/>
    <row r="7473" ht="12" customHeight="1"/>
    <row r="7474" ht="12" customHeight="1"/>
    <row r="7475" ht="12" customHeight="1"/>
    <row r="7476" ht="12" customHeight="1"/>
    <row r="7477" ht="12" customHeight="1"/>
    <row r="7478" ht="12" customHeight="1"/>
    <row r="7479" ht="12" customHeight="1"/>
    <row r="7480" ht="12" customHeight="1"/>
    <row r="7481" ht="12" customHeight="1"/>
    <row r="7482" ht="12" customHeight="1"/>
    <row r="7483" ht="12" customHeight="1"/>
    <row r="7484" ht="12" customHeight="1"/>
    <row r="7485" ht="12" customHeight="1"/>
    <row r="7486" ht="12" customHeight="1"/>
    <row r="7487" ht="12" customHeight="1"/>
    <row r="7488" ht="12" customHeight="1"/>
    <row r="7489" ht="12" customHeight="1"/>
    <row r="7490" ht="12" customHeight="1"/>
    <row r="7491" ht="12" customHeight="1"/>
    <row r="7492" ht="12" customHeight="1"/>
    <row r="7493" ht="12" customHeight="1"/>
    <row r="7494" ht="12" customHeight="1"/>
    <row r="7495" ht="12" customHeight="1"/>
    <row r="7496" ht="12" customHeight="1"/>
    <row r="7497" ht="12" customHeight="1"/>
    <row r="7498" ht="12" customHeight="1"/>
    <row r="7499" ht="12" customHeight="1"/>
    <row r="7500" ht="12" customHeight="1"/>
    <row r="7501" ht="12" customHeight="1"/>
    <row r="7502" ht="12" customHeight="1"/>
    <row r="7503" ht="12" customHeight="1"/>
    <row r="7504" ht="12" customHeight="1"/>
    <row r="7505" ht="12" customHeight="1"/>
    <row r="7506" ht="12" customHeight="1"/>
    <row r="7507" ht="12" customHeight="1"/>
    <row r="7508" ht="12" customHeight="1"/>
    <row r="7509" ht="12" customHeight="1"/>
    <row r="7510" ht="12" customHeight="1"/>
    <row r="7511" ht="12" customHeight="1"/>
    <row r="7512" ht="12" customHeight="1"/>
    <row r="7513" ht="12" customHeight="1"/>
    <row r="7514" ht="12" customHeight="1"/>
    <row r="7515" ht="12" customHeight="1"/>
    <row r="7516" ht="12" customHeight="1"/>
    <row r="7517" ht="12" customHeight="1"/>
    <row r="7518" ht="12" customHeight="1"/>
    <row r="7519" ht="12" customHeight="1"/>
    <row r="7520" ht="12" customHeight="1"/>
    <row r="7521" ht="12" customHeight="1"/>
    <row r="7522" ht="12" customHeight="1"/>
    <row r="7523" ht="12" customHeight="1"/>
    <row r="7524" ht="12" customHeight="1"/>
    <row r="7525" ht="12" customHeight="1"/>
    <row r="7526" ht="12" customHeight="1"/>
    <row r="7527" ht="12" customHeight="1"/>
    <row r="7528" ht="12" customHeight="1"/>
    <row r="7529" ht="12" customHeight="1"/>
    <row r="7530" ht="12" customHeight="1"/>
    <row r="7531" ht="12" customHeight="1"/>
    <row r="7532" ht="12" customHeight="1"/>
    <row r="7533" ht="12" customHeight="1"/>
    <row r="7534" ht="12" customHeight="1"/>
    <row r="7535" ht="12" customHeight="1"/>
    <row r="7536" ht="12" customHeight="1"/>
    <row r="7537" ht="12" customHeight="1"/>
    <row r="7538" ht="12" customHeight="1"/>
    <row r="7539" ht="12" customHeight="1"/>
    <row r="7540" ht="12" customHeight="1"/>
    <row r="7541" ht="12" customHeight="1"/>
    <row r="7542" ht="12" customHeight="1"/>
    <row r="7543" ht="12" customHeight="1"/>
    <row r="7544" ht="12" customHeight="1"/>
    <row r="7545" ht="12" customHeight="1"/>
    <row r="7546" ht="12" customHeight="1"/>
    <row r="7547" ht="12" customHeight="1"/>
    <row r="7548" ht="12" customHeight="1"/>
    <row r="7549" ht="12" customHeight="1"/>
    <row r="7550" ht="12" customHeight="1"/>
    <row r="7551" ht="12" customHeight="1"/>
    <row r="7552" ht="12" customHeight="1"/>
    <row r="7553" ht="12" customHeight="1"/>
    <row r="7554" ht="12" customHeight="1"/>
    <row r="7555" ht="12" customHeight="1"/>
    <row r="7556" ht="12" customHeight="1"/>
    <row r="7557" ht="12" customHeight="1"/>
    <row r="7558" ht="12" customHeight="1"/>
    <row r="7559" ht="12" customHeight="1"/>
    <row r="7560" ht="12" customHeight="1"/>
    <row r="7561" ht="12" customHeight="1"/>
    <row r="7562" ht="12" customHeight="1"/>
    <row r="7563" ht="12" customHeight="1"/>
    <row r="7564" ht="12" customHeight="1"/>
    <row r="7565" ht="12" customHeight="1"/>
    <row r="7566" ht="12" customHeight="1"/>
    <row r="7567" ht="12" customHeight="1"/>
    <row r="7568" ht="12" customHeight="1"/>
    <row r="7569" ht="12" customHeight="1"/>
    <row r="7570" ht="12" customHeight="1"/>
    <row r="7571" ht="12" customHeight="1"/>
    <row r="7572" ht="12" customHeight="1"/>
    <row r="7573" ht="12" customHeight="1"/>
    <row r="7574" ht="12" customHeight="1"/>
    <row r="7575" ht="12" customHeight="1"/>
    <row r="7576" ht="12" customHeight="1"/>
    <row r="7577" ht="12" customHeight="1"/>
    <row r="7578" ht="12" customHeight="1"/>
    <row r="7579" ht="12" customHeight="1"/>
    <row r="7580" ht="12" customHeight="1"/>
    <row r="7581" ht="12" customHeight="1"/>
    <row r="7582" ht="12" customHeight="1"/>
    <row r="7583" ht="12" customHeight="1"/>
    <row r="7584" ht="12" customHeight="1"/>
    <row r="7585" ht="12" customHeight="1"/>
    <row r="7586" ht="12" customHeight="1"/>
    <row r="7587" ht="12" customHeight="1"/>
    <row r="7588" ht="12" customHeight="1"/>
    <row r="7589" ht="12" customHeight="1"/>
    <row r="7590" ht="12" customHeight="1"/>
    <row r="7591" ht="12" customHeight="1"/>
    <row r="7592" ht="12" customHeight="1"/>
    <row r="7593" ht="12" customHeight="1"/>
    <row r="7594" ht="12" customHeight="1"/>
    <row r="7595" ht="12" customHeight="1"/>
    <row r="7596" ht="12" customHeight="1"/>
    <row r="7597" ht="12" customHeight="1"/>
    <row r="7598" ht="12" customHeight="1"/>
    <row r="7599" ht="12" customHeight="1"/>
    <row r="7600" ht="12" customHeight="1"/>
    <row r="7601" ht="12" customHeight="1"/>
    <row r="7602" ht="12" customHeight="1"/>
    <row r="7603" ht="12" customHeight="1"/>
    <row r="7604" ht="12" customHeight="1"/>
    <row r="7605" ht="12" customHeight="1"/>
    <row r="7606" ht="12" customHeight="1"/>
    <row r="7607" ht="12" customHeight="1"/>
    <row r="7608" ht="12" customHeight="1"/>
    <row r="7609" ht="12" customHeight="1"/>
    <row r="7610" ht="12" customHeight="1"/>
    <row r="7611" ht="12" customHeight="1"/>
    <row r="7612" ht="12" customHeight="1"/>
    <row r="7613" ht="12" customHeight="1"/>
    <row r="7614" ht="12" customHeight="1"/>
    <row r="7615" ht="12" customHeight="1"/>
    <row r="7616" ht="12" customHeight="1"/>
    <row r="7617" ht="12" customHeight="1"/>
    <row r="7618" ht="12" customHeight="1"/>
    <row r="7619" ht="12" customHeight="1"/>
    <row r="7620" ht="12" customHeight="1"/>
    <row r="7621" ht="12" customHeight="1"/>
    <row r="7622" ht="12" customHeight="1"/>
    <row r="7623" ht="12" customHeight="1"/>
    <row r="7624" ht="12" customHeight="1"/>
    <row r="7625" ht="12" customHeight="1"/>
    <row r="7626" ht="12" customHeight="1"/>
    <row r="7627" ht="12" customHeight="1"/>
    <row r="7628" ht="12" customHeight="1"/>
    <row r="7629" ht="12" customHeight="1"/>
    <row r="7630" ht="12" customHeight="1"/>
    <row r="7631" ht="12" customHeight="1"/>
    <row r="7632" ht="12" customHeight="1"/>
    <row r="7633" ht="12" customHeight="1"/>
    <row r="7634" ht="12" customHeight="1"/>
    <row r="7635" ht="12" customHeight="1"/>
    <row r="7636" ht="12" customHeight="1"/>
    <row r="7637" ht="12" customHeight="1"/>
    <row r="7638" ht="12" customHeight="1"/>
    <row r="7639" ht="12" customHeight="1"/>
    <row r="7640" ht="12" customHeight="1"/>
    <row r="7641" ht="12" customHeight="1"/>
    <row r="7642" ht="12" customHeight="1"/>
    <row r="7643" ht="12" customHeight="1"/>
    <row r="7644" ht="12" customHeight="1"/>
    <row r="7645" ht="12" customHeight="1"/>
    <row r="7646" ht="12" customHeight="1"/>
    <row r="7647" ht="12" customHeight="1"/>
    <row r="7648" ht="12" customHeight="1"/>
    <row r="7649" ht="12" customHeight="1"/>
    <row r="7650" ht="12" customHeight="1"/>
    <row r="7651" ht="12" customHeight="1"/>
    <row r="7652" ht="12" customHeight="1"/>
    <row r="7653" ht="12" customHeight="1"/>
    <row r="7654" ht="12" customHeight="1"/>
    <row r="7655" ht="12" customHeight="1"/>
    <row r="7656" ht="12" customHeight="1"/>
    <row r="7657" ht="12" customHeight="1"/>
    <row r="7658" ht="12" customHeight="1"/>
    <row r="7659" ht="12" customHeight="1"/>
    <row r="7660" ht="12" customHeight="1"/>
    <row r="7661" ht="12" customHeight="1"/>
    <row r="7662" ht="12" customHeight="1"/>
    <row r="7663" ht="12" customHeight="1"/>
    <row r="7664" ht="12" customHeight="1"/>
    <row r="7665" ht="12" customHeight="1"/>
    <row r="7666" ht="12" customHeight="1"/>
    <row r="7667" ht="12" customHeight="1"/>
    <row r="7668" ht="12" customHeight="1"/>
    <row r="7669" ht="12" customHeight="1"/>
    <row r="7670" ht="12" customHeight="1"/>
    <row r="7671" ht="12" customHeight="1"/>
    <row r="7672" ht="12" customHeight="1"/>
    <row r="7673" ht="12" customHeight="1"/>
    <row r="7674" ht="12" customHeight="1"/>
    <row r="7675" ht="12" customHeight="1"/>
    <row r="7676" ht="12" customHeight="1"/>
    <row r="7677" ht="12" customHeight="1"/>
    <row r="7678" ht="12" customHeight="1"/>
    <row r="7679" ht="12" customHeight="1"/>
    <row r="7680" ht="12" customHeight="1"/>
    <row r="7681" ht="12" customHeight="1"/>
    <row r="7682" ht="12" customHeight="1"/>
    <row r="7683" ht="12" customHeight="1"/>
    <row r="7684" ht="12" customHeight="1"/>
    <row r="7685" ht="12" customHeight="1"/>
    <row r="7686" ht="12" customHeight="1"/>
    <row r="7687" ht="12" customHeight="1"/>
    <row r="7688" ht="12" customHeight="1"/>
    <row r="7689" ht="12" customHeight="1"/>
    <row r="7690" ht="12" customHeight="1"/>
    <row r="7691" ht="12" customHeight="1"/>
    <row r="7692" ht="12" customHeight="1"/>
    <row r="7693" ht="12" customHeight="1"/>
    <row r="7694" ht="12" customHeight="1"/>
    <row r="7695" ht="12" customHeight="1"/>
    <row r="7696" ht="12" customHeight="1"/>
    <row r="7697" ht="12" customHeight="1"/>
    <row r="7698" ht="12" customHeight="1"/>
    <row r="7699" ht="12" customHeight="1"/>
    <row r="7700" ht="12" customHeight="1"/>
    <row r="7701" ht="12" customHeight="1"/>
    <row r="7702" ht="12" customHeight="1"/>
    <row r="7703" ht="12" customHeight="1"/>
    <row r="7704" ht="12" customHeight="1"/>
    <row r="7705" ht="12" customHeight="1"/>
    <row r="7706" ht="12" customHeight="1"/>
    <row r="7707" ht="12" customHeight="1"/>
    <row r="7708" ht="12" customHeight="1"/>
    <row r="7709" ht="12" customHeight="1"/>
    <row r="7710" ht="12" customHeight="1"/>
    <row r="7711" ht="12" customHeight="1"/>
    <row r="7712" ht="12" customHeight="1"/>
    <row r="7713" ht="12" customHeight="1"/>
    <row r="7714" ht="12" customHeight="1"/>
    <row r="7715" ht="12" customHeight="1"/>
    <row r="7716" ht="12" customHeight="1"/>
    <row r="7717" ht="12" customHeight="1"/>
    <row r="7718" ht="12" customHeight="1"/>
    <row r="7719" ht="12" customHeight="1"/>
    <row r="7720" ht="12" customHeight="1"/>
    <row r="7721" ht="12" customHeight="1"/>
    <row r="7722" ht="12" customHeight="1"/>
    <row r="7723" ht="12" customHeight="1"/>
    <row r="7724" ht="12" customHeight="1"/>
    <row r="7725" ht="12" customHeight="1"/>
    <row r="7726" ht="12" customHeight="1"/>
    <row r="7727" ht="12" customHeight="1"/>
    <row r="7728" ht="12" customHeight="1"/>
    <row r="7729" ht="12" customHeight="1"/>
    <row r="7730" ht="12" customHeight="1"/>
    <row r="7731" ht="12" customHeight="1"/>
    <row r="7732" ht="12" customHeight="1"/>
    <row r="7733" ht="12" customHeight="1"/>
    <row r="7734" ht="12" customHeight="1"/>
    <row r="7735" ht="12" customHeight="1"/>
    <row r="7736" ht="12" customHeight="1"/>
    <row r="7737" ht="12" customHeight="1"/>
    <row r="7738" ht="12" customHeight="1"/>
    <row r="7739" ht="12" customHeight="1"/>
    <row r="7740" ht="12" customHeight="1"/>
    <row r="7741" ht="12" customHeight="1"/>
    <row r="7742" ht="12" customHeight="1"/>
    <row r="7743" ht="12" customHeight="1"/>
    <row r="7744" ht="12" customHeight="1"/>
    <row r="7745" ht="12" customHeight="1"/>
    <row r="7746" ht="12" customHeight="1"/>
    <row r="7747" ht="12" customHeight="1"/>
    <row r="7748" ht="12" customHeight="1"/>
    <row r="7749" ht="12" customHeight="1"/>
    <row r="7750" ht="12" customHeight="1"/>
    <row r="7751" ht="12" customHeight="1"/>
    <row r="7752" ht="12" customHeight="1"/>
    <row r="7753" ht="12" customHeight="1"/>
    <row r="7754" ht="12" customHeight="1"/>
    <row r="7755" ht="12" customHeight="1"/>
    <row r="7756" ht="12" customHeight="1"/>
    <row r="7757" ht="12" customHeight="1"/>
    <row r="7758" ht="12" customHeight="1"/>
    <row r="7759" ht="12" customHeight="1"/>
    <row r="7760" ht="12" customHeight="1"/>
    <row r="7761" ht="12" customHeight="1"/>
    <row r="7762" ht="12" customHeight="1"/>
    <row r="7763" ht="12" customHeight="1"/>
    <row r="7764" ht="12" customHeight="1"/>
    <row r="7765" ht="12" customHeight="1"/>
    <row r="7766" ht="12" customHeight="1"/>
    <row r="7767" ht="12" customHeight="1"/>
    <row r="7768" ht="12" customHeight="1"/>
    <row r="7769" ht="12" customHeight="1"/>
    <row r="7770" ht="12" customHeight="1"/>
    <row r="7771" ht="12" customHeight="1"/>
    <row r="7772" ht="12" customHeight="1"/>
    <row r="7773" ht="12" customHeight="1"/>
    <row r="7774" ht="12" customHeight="1"/>
    <row r="7775" ht="12" customHeight="1"/>
    <row r="7776" ht="12" customHeight="1"/>
    <row r="7777" ht="12" customHeight="1"/>
    <row r="7778" ht="12" customHeight="1"/>
    <row r="7779" ht="12" customHeight="1"/>
    <row r="7780" ht="12" customHeight="1"/>
    <row r="7781" ht="12" customHeight="1"/>
    <row r="7782" ht="12" customHeight="1"/>
    <row r="7783" ht="12" customHeight="1"/>
    <row r="7784" ht="12" customHeight="1"/>
    <row r="7785" ht="12" customHeight="1"/>
    <row r="7786" ht="12" customHeight="1"/>
    <row r="7787" ht="12" customHeight="1"/>
    <row r="7788" ht="12" customHeight="1"/>
    <row r="7789" ht="12" customHeight="1"/>
    <row r="7790" ht="12" customHeight="1"/>
    <row r="7791" ht="12" customHeight="1"/>
    <row r="7792" ht="12" customHeight="1"/>
    <row r="7793" ht="12" customHeight="1"/>
    <row r="7794" ht="12" customHeight="1"/>
    <row r="7795" ht="12" customHeight="1"/>
    <row r="7796" ht="12" customHeight="1"/>
    <row r="7797" ht="12" customHeight="1"/>
    <row r="7798" ht="12" customHeight="1"/>
    <row r="7799" ht="12" customHeight="1"/>
    <row r="7800" ht="12" customHeight="1"/>
    <row r="7801" ht="12" customHeight="1"/>
    <row r="7802" ht="12" customHeight="1"/>
    <row r="7803" ht="12" customHeight="1"/>
    <row r="7804" ht="12" customHeight="1"/>
    <row r="7805" ht="12" customHeight="1"/>
    <row r="7806" ht="12" customHeight="1"/>
    <row r="7807" ht="12" customHeight="1"/>
    <row r="7808" ht="12" customHeight="1"/>
    <row r="7809" ht="12" customHeight="1"/>
    <row r="7810" ht="12" customHeight="1"/>
    <row r="7811" ht="12" customHeight="1"/>
    <row r="7812" ht="12" customHeight="1"/>
    <row r="7813" ht="12" customHeight="1"/>
    <row r="7814" ht="12" customHeight="1"/>
    <row r="7815" ht="12" customHeight="1"/>
    <row r="7816" ht="12" customHeight="1"/>
    <row r="7817" ht="12" customHeight="1"/>
    <row r="7818" ht="12" customHeight="1"/>
    <row r="7819" ht="12" customHeight="1"/>
    <row r="7820" ht="12" customHeight="1"/>
    <row r="7821" ht="12" customHeight="1"/>
    <row r="7822" ht="12" customHeight="1"/>
    <row r="7823" ht="12" customHeight="1"/>
    <row r="7824" ht="12" customHeight="1"/>
    <row r="7825" ht="12" customHeight="1"/>
    <row r="7826" ht="12" customHeight="1"/>
    <row r="7827" ht="12" customHeight="1"/>
    <row r="7828" ht="12" customHeight="1"/>
    <row r="7829" ht="12" customHeight="1"/>
    <row r="7830" ht="12" customHeight="1"/>
    <row r="7831" ht="12" customHeight="1"/>
    <row r="7832" ht="12" customHeight="1"/>
    <row r="7833" ht="12" customHeight="1"/>
    <row r="7834" ht="12" customHeight="1"/>
    <row r="7835" ht="12" customHeight="1"/>
    <row r="7836" ht="12" customHeight="1"/>
    <row r="7837" ht="12" customHeight="1"/>
    <row r="7838" ht="12" customHeight="1"/>
    <row r="7839" ht="12" customHeight="1"/>
    <row r="7840" ht="12" customHeight="1"/>
    <row r="7841" ht="12" customHeight="1"/>
    <row r="7842" ht="12" customHeight="1"/>
    <row r="7843" ht="12" customHeight="1"/>
    <row r="7844" ht="12" customHeight="1"/>
    <row r="7845" ht="12" customHeight="1"/>
    <row r="7846" ht="12" customHeight="1"/>
    <row r="7847" ht="12" customHeight="1"/>
    <row r="7848" ht="12" customHeight="1"/>
    <row r="7849" ht="12" customHeight="1"/>
    <row r="7850" ht="12" customHeight="1"/>
    <row r="7851" ht="12" customHeight="1"/>
    <row r="7852" ht="12" customHeight="1"/>
    <row r="7853" ht="12" customHeight="1"/>
    <row r="7854" ht="12" customHeight="1"/>
    <row r="7855" ht="12" customHeight="1"/>
    <row r="7856" ht="12" customHeight="1"/>
    <row r="7857" ht="12" customHeight="1"/>
    <row r="7858" ht="12" customHeight="1"/>
    <row r="7859" ht="12" customHeight="1"/>
    <row r="7860" ht="12" customHeight="1"/>
    <row r="7861" ht="12" customHeight="1"/>
    <row r="7862" ht="12" customHeight="1"/>
    <row r="7863" ht="12" customHeight="1"/>
    <row r="7864" ht="12" customHeight="1"/>
    <row r="7865" ht="12" customHeight="1"/>
    <row r="7866" ht="12" customHeight="1"/>
    <row r="7867" ht="12" customHeight="1"/>
    <row r="7868" ht="12" customHeight="1"/>
    <row r="7869" ht="12" customHeight="1"/>
    <row r="7870" ht="12" customHeight="1"/>
    <row r="7871" ht="12" customHeight="1"/>
    <row r="7872" ht="12" customHeight="1"/>
    <row r="7873" ht="12" customHeight="1"/>
    <row r="7874" ht="12" customHeight="1"/>
    <row r="7875" ht="12" customHeight="1"/>
    <row r="7876" ht="12" customHeight="1"/>
    <row r="7877" ht="12" customHeight="1"/>
    <row r="7878" ht="12" customHeight="1"/>
    <row r="7879" ht="12" customHeight="1"/>
    <row r="7880" ht="12" customHeight="1"/>
    <row r="7881" ht="12" customHeight="1"/>
    <row r="7882" ht="12" customHeight="1"/>
    <row r="7883" ht="12" customHeight="1"/>
    <row r="7884" ht="12" customHeight="1"/>
    <row r="7885" ht="12" customHeight="1"/>
    <row r="7886" ht="12" customHeight="1"/>
    <row r="7887" ht="12" customHeight="1"/>
    <row r="7888" ht="12" customHeight="1"/>
    <row r="7889" ht="12" customHeight="1"/>
    <row r="7890" ht="12" customHeight="1"/>
    <row r="7891" ht="12" customHeight="1"/>
    <row r="7892" ht="12" customHeight="1"/>
    <row r="7893" ht="12" customHeight="1"/>
    <row r="7894" ht="12" customHeight="1"/>
    <row r="7895" ht="12" customHeight="1"/>
    <row r="7896" ht="12" customHeight="1"/>
    <row r="7897" ht="12" customHeight="1"/>
    <row r="7898" ht="12" customHeight="1"/>
    <row r="7899" ht="12" customHeight="1"/>
    <row r="7900" ht="12" customHeight="1"/>
    <row r="7901" ht="12" customHeight="1"/>
    <row r="7902" ht="12" customHeight="1"/>
    <row r="7903" ht="12" customHeight="1"/>
    <row r="7904" ht="12" customHeight="1"/>
    <row r="7905" ht="12" customHeight="1"/>
    <row r="7906" ht="12" customHeight="1"/>
    <row r="7907" ht="12" customHeight="1"/>
    <row r="7908" ht="12" customHeight="1"/>
    <row r="7909" ht="12" customHeight="1"/>
    <row r="7910" ht="12" customHeight="1"/>
    <row r="7911" ht="12" customHeight="1"/>
    <row r="7912" ht="12" customHeight="1"/>
    <row r="7913" ht="12" customHeight="1"/>
    <row r="7914" ht="12" customHeight="1"/>
    <row r="7915" ht="12" customHeight="1"/>
    <row r="7916" ht="12" customHeight="1"/>
    <row r="7917" ht="12" customHeight="1"/>
    <row r="7918" ht="12" customHeight="1"/>
    <row r="7919" ht="12" customHeight="1"/>
    <row r="7920" ht="12" customHeight="1"/>
    <row r="7921" ht="12" customHeight="1"/>
    <row r="7922" ht="12" customHeight="1"/>
    <row r="7923" ht="12" customHeight="1"/>
    <row r="7924" ht="12" customHeight="1"/>
    <row r="7925" ht="12" customHeight="1"/>
    <row r="7926" ht="12" customHeight="1"/>
    <row r="7927" ht="12" customHeight="1"/>
    <row r="7928" ht="12" customHeight="1"/>
    <row r="7929" ht="12" customHeight="1"/>
    <row r="7930" ht="12" customHeight="1"/>
    <row r="7931" ht="12" customHeight="1"/>
    <row r="7932" ht="12" customHeight="1"/>
    <row r="7933" ht="12" customHeight="1"/>
    <row r="7934" ht="12" customHeight="1"/>
    <row r="7935" ht="12" customHeight="1"/>
    <row r="7936" ht="12" customHeight="1"/>
    <row r="7937" ht="12" customHeight="1"/>
    <row r="7938" ht="12" customHeight="1"/>
    <row r="7939" ht="12" customHeight="1"/>
    <row r="7940" ht="12" customHeight="1"/>
    <row r="7941" ht="12" customHeight="1"/>
    <row r="7942" ht="12" customHeight="1"/>
    <row r="7943" ht="12" customHeight="1"/>
    <row r="7944" ht="12" customHeight="1"/>
    <row r="7945" ht="12" customHeight="1"/>
    <row r="7946" ht="12" customHeight="1"/>
    <row r="7947" ht="12" customHeight="1"/>
    <row r="7948" ht="12" customHeight="1"/>
    <row r="7949" ht="12" customHeight="1"/>
    <row r="7950" ht="12" customHeight="1"/>
    <row r="7951" ht="12" customHeight="1"/>
    <row r="7952" ht="12" customHeight="1"/>
    <row r="7953" ht="12" customHeight="1"/>
    <row r="7954" ht="12" customHeight="1"/>
    <row r="7955" ht="12" customHeight="1"/>
    <row r="7956" ht="12" customHeight="1"/>
    <row r="7957" ht="12" customHeight="1"/>
    <row r="7958" ht="12" customHeight="1"/>
    <row r="7959" ht="12" customHeight="1"/>
    <row r="7960" ht="12" customHeight="1"/>
    <row r="7961" ht="12" customHeight="1"/>
    <row r="7962" ht="12" customHeight="1"/>
    <row r="7963" ht="12" customHeight="1"/>
    <row r="7964" ht="12" customHeight="1"/>
    <row r="7965" ht="12" customHeight="1"/>
    <row r="7966" ht="12" customHeight="1"/>
    <row r="7967" ht="12" customHeight="1"/>
    <row r="7968" ht="12" customHeight="1"/>
    <row r="7969" ht="12" customHeight="1"/>
    <row r="7970" ht="12" customHeight="1"/>
    <row r="7971" ht="12" customHeight="1"/>
    <row r="7972" ht="12" customHeight="1"/>
    <row r="7973" ht="12" customHeight="1"/>
    <row r="7974" ht="12" customHeight="1"/>
    <row r="7975" ht="12" customHeight="1"/>
    <row r="7976" ht="12" customHeight="1"/>
    <row r="7977" ht="12" customHeight="1"/>
    <row r="7978" ht="12" customHeight="1"/>
    <row r="7979" ht="12" customHeight="1"/>
    <row r="7980" ht="12" customHeight="1"/>
    <row r="7981" ht="12" customHeight="1"/>
    <row r="7982" ht="12" customHeight="1"/>
    <row r="7983" ht="12" customHeight="1"/>
    <row r="7984" ht="12" customHeight="1"/>
    <row r="7985" ht="12" customHeight="1"/>
    <row r="7986" ht="12" customHeight="1"/>
    <row r="7987" ht="12" customHeight="1"/>
    <row r="7988" ht="12" customHeight="1"/>
    <row r="7989" ht="12" customHeight="1"/>
    <row r="7990" ht="12" customHeight="1"/>
    <row r="7991" ht="12" customHeight="1"/>
    <row r="7992" ht="12" customHeight="1"/>
    <row r="7993" ht="12" customHeight="1"/>
    <row r="7994" ht="12" customHeight="1"/>
    <row r="7995" ht="12" customHeight="1"/>
    <row r="7996" ht="12" customHeight="1"/>
    <row r="7997" ht="12" customHeight="1"/>
    <row r="7998" ht="12" customHeight="1"/>
    <row r="7999" ht="12" customHeight="1"/>
    <row r="8000" ht="12" customHeight="1"/>
    <row r="8001" ht="12" customHeight="1"/>
    <row r="8002" ht="12" customHeight="1"/>
    <row r="8003" ht="12" customHeight="1"/>
    <row r="8004" ht="12" customHeight="1"/>
    <row r="8005" ht="12" customHeight="1"/>
    <row r="8006" ht="12" customHeight="1"/>
    <row r="8007" ht="12" customHeight="1"/>
    <row r="8008" ht="12" customHeight="1"/>
    <row r="8009" ht="12" customHeight="1"/>
  </sheetData>
  <mergeCells count="6">
    <mergeCell ref="A72:K72"/>
    <mergeCell ref="A73:K73"/>
    <mergeCell ref="A5:K5"/>
    <mergeCell ref="A3:K3"/>
    <mergeCell ref="A4:K4"/>
    <mergeCell ref="A71:K71"/>
  </mergeCells>
  <printOptions/>
  <pageMargins left="0.512" right="0.512" top="0.45" bottom="0.25" header="0.31" footer="0.23"/>
  <pageSetup horizontalDpi="600" verticalDpi="600" orientation="portrait" paperSize="9" scale="72" r:id="rId1"/>
  <rowBreaks count="2" manualBreakCount="2">
    <brk id="70" max="10" man="1"/>
    <brk id="14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1386"/>
  <sheetViews>
    <sheetView tabSelected="1" view="pageBreakPreview" zoomScale="75" zoomScaleNormal="75" zoomScaleSheetLayoutView="75" workbookViewId="0" topLeftCell="A60">
      <selection activeCell="F88" sqref="F88:G88"/>
    </sheetView>
  </sheetViews>
  <sheetFormatPr defaultColWidth="9.7109375" defaultRowHeight="12.75"/>
  <cols>
    <col min="1" max="1" width="2.421875" style="2" customWidth="1"/>
    <col min="2" max="2" width="3.7109375" style="2" customWidth="1"/>
    <col min="3" max="3" width="10.7109375" style="2" customWidth="1"/>
    <col min="4" max="4" width="9.7109375" style="2" customWidth="1"/>
    <col min="5" max="5" width="29.8515625" style="2" customWidth="1"/>
    <col min="6" max="6" width="14.140625" style="2" customWidth="1"/>
    <col min="7" max="7" width="12.8515625" style="2" customWidth="1"/>
    <col min="8" max="8" width="3.00390625" style="2" customWidth="1"/>
    <col min="9" max="9" width="16.140625" style="2" customWidth="1"/>
    <col min="10" max="10" width="14.421875" style="2" customWidth="1"/>
    <col min="11" max="11" width="10.7109375" style="2" customWidth="1"/>
    <col min="12" max="12" width="0.5625" style="2" customWidth="1"/>
    <col min="13" max="13" width="0.42578125" style="2" customWidth="1"/>
    <col min="14" max="16384" width="9.7109375" style="2" customWidth="1"/>
  </cols>
  <sheetData>
    <row r="1" spans="1:13" ht="12" customHeight="1">
      <c r="A1" s="93" t="s">
        <v>79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2" customHeight="1">
      <c r="A2" s="92" t="s">
        <v>80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 ht="12" customHeight="1">
      <c r="A3" s="92" t="s">
        <v>81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4"/>
      <c r="M3" s="4"/>
    </row>
    <row r="4" spans="1:10" ht="12" customHeight="1">
      <c r="A4" s="3"/>
      <c r="J4" s="3"/>
    </row>
    <row r="5" spans="1:11" ht="12" customHeight="1">
      <c r="A5" s="99" t="s">
        <v>194</v>
      </c>
      <c r="B5" s="99"/>
      <c r="C5" s="99"/>
      <c r="D5" s="99"/>
      <c r="E5" s="99"/>
      <c r="F5" s="99"/>
      <c r="G5" s="99"/>
      <c r="H5" s="99"/>
      <c r="I5" s="99"/>
      <c r="J5" s="99"/>
      <c r="K5" s="99"/>
    </row>
    <row r="6" spans="1:10" ht="12" customHeight="1">
      <c r="A6" s="3"/>
      <c r="J6" s="3"/>
    </row>
    <row r="7" ht="12.75">
      <c r="A7" s="3" t="s">
        <v>110</v>
      </c>
    </row>
    <row r="8" ht="12" customHeight="1">
      <c r="A8" s="2" t="s">
        <v>195</v>
      </c>
    </row>
    <row r="9" ht="12" customHeight="1">
      <c r="A9" s="3"/>
    </row>
    <row r="10" ht="12.75">
      <c r="A10" s="16" t="s">
        <v>1</v>
      </c>
    </row>
    <row r="11" ht="6" customHeight="1"/>
    <row r="12" spans="1:10" ht="12" customHeight="1">
      <c r="A12" s="5"/>
      <c r="B12" s="5"/>
      <c r="C12" s="5"/>
      <c r="D12" s="5"/>
      <c r="E12" s="5"/>
      <c r="F12" s="17" t="s">
        <v>2</v>
      </c>
      <c r="G12" s="18"/>
      <c r="I12" s="17" t="s">
        <v>3</v>
      </c>
      <c r="J12" s="54"/>
    </row>
    <row r="13" spans="1:10" ht="12" customHeight="1">
      <c r="A13" s="5"/>
      <c r="B13" s="5"/>
      <c r="C13" s="5"/>
      <c r="D13" s="5"/>
      <c r="E13" s="5"/>
      <c r="F13" s="19" t="s">
        <v>4</v>
      </c>
      <c r="G13" s="58" t="s">
        <v>5</v>
      </c>
      <c r="H13" s="20"/>
      <c r="I13" s="19" t="s">
        <v>4</v>
      </c>
      <c r="J13" s="58" t="s">
        <v>5</v>
      </c>
    </row>
    <row r="14" spans="1:10" ht="12.75">
      <c r="A14" s="5"/>
      <c r="B14" s="5"/>
      <c r="C14" s="5"/>
      <c r="D14" s="5"/>
      <c r="E14" s="5"/>
      <c r="F14" s="19" t="s">
        <v>6</v>
      </c>
      <c r="G14" s="58" t="s">
        <v>6</v>
      </c>
      <c r="H14" s="20"/>
      <c r="I14" s="19" t="s">
        <v>6</v>
      </c>
      <c r="J14" s="58" t="s">
        <v>6</v>
      </c>
    </row>
    <row r="15" spans="1:10" ht="12.75">
      <c r="A15" s="5"/>
      <c r="B15" s="5"/>
      <c r="C15" s="5"/>
      <c r="D15" s="5"/>
      <c r="E15" s="5"/>
      <c r="F15" s="19" t="s">
        <v>7</v>
      </c>
      <c r="G15" s="58" t="s">
        <v>8</v>
      </c>
      <c r="H15" s="20"/>
      <c r="I15" s="19" t="s">
        <v>9</v>
      </c>
      <c r="J15" s="58" t="s">
        <v>8</v>
      </c>
    </row>
    <row r="16" spans="1:10" ht="12.75">
      <c r="A16" s="5"/>
      <c r="B16" s="5"/>
      <c r="C16" s="5"/>
      <c r="D16" s="5"/>
      <c r="E16" s="5"/>
      <c r="F16" s="21"/>
      <c r="G16" s="58" t="s">
        <v>10</v>
      </c>
      <c r="H16" s="20"/>
      <c r="I16" s="21"/>
      <c r="J16" s="58" t="s">
        <v>10</v>
      </c>
    </row>
    <row r="17" spans="1:10" ht="12.75">
      <c r="A17" s="5"/>
      <c r="B17" s="5"/>
      <c r="C17" s="5"/>
      <c r="D17" s="5"/>
      <c r="E17" s="5"/>
      <c r="F17" s="21"/>
      <c r="G17" s="58" t="s">
        <v>7</v>
      </c>
      <c r="H17" s="20"/>
      <c r="I17" s="21"/>
      <c r="J17" s="58" t="s">
        <v>11</v>
      </c>
    </row>
    <row r="18" spans="1:10" ht="12.75">
      <c r="A18" s="5"/>
      <c r="B18" s="5"/>
      <c r="C18" s="5"/>
      <c r="D18" s="5"/>
      <c r="E18" s="5"/>
      <c r="F18" s="19" t="s">
        <v>197</v>
      </c>
      <c r="G18" s="58" t="s">
        <v>196</v>
      </c>
      <c r="H18" s="20"/>
      <c r="I18" s="19" t="s">
        <v>197</v>
      </c>
      <c r="J18" s="58" t="s">
        <v>196</v>
      </c>
    </row>
    <row r="19" spans="1:10" ht="12.75">
      <c r="A19" s="5"/>
      <c r="B19" s="5"/>
      <c r="C19" s="5"/>
      <c r="D19" s="5"/>
      <c r="E19" s="5"/>
      <c r="F19" s="22" t="s">
        <v>12</v>
      </c>
      <c r="G19" s="59" t="s">
        <v>12</v>
      </c>
      <c r="H19" s="20"/>
      <c r="I19" s="22" t="s">
        <v>12</v>
      </c>
      <c r="J19" s="59" t="s">
        <v>12</v>
      </c>
    </row>
    <row r="20" spans="1:11" ht="12.75">
      <c r="A20" s="5"/>
      <c r="B20" s="5"/>
      <c r="C20" s="5"/>
      <c r="D20" s="5"/>
      <c r="E20" s="5"/>
      <c r="K20" s="5"/>
    </row>
    <row r="21" spans="1:11" ht="13.5" thickBot="1">
      <c r="A21" s="3" t="s">
        <v>13</v>
      </c>
      <c r="B21" s="3" t="s">
        <v>14</v>
      </c>
      <c r="C21" s="3" t="s">
        <v>130</v>
      </c>
      <c r="D21" s="5"/>
      <c r="E21" s="5"/>
      <c r="F21" s="8">
        <v>68557</v>
      </c>
      <c r="G21" s="60">
        <v>73793</v>
      </c>
      <c r="H21" s="10"/>
      <c r="I21" s="8">
        <f>+F21</f>
        <v>68557</v>
      </c>
      <c r="J21" s="8">
        <v>73793</v>
      </c>
      <c r="K21" s="5"/>
    </row>
    <row r="22" spans="1:11" ht="6" customHeight="1" thickTop="1">
      <c r="A22" s="5"/>
      <c r="B22" s="5"/>
      <c r="C22" s="5"/>
      <c r="D22" s="5"/>
      <c r="E22" s="5"/>
      <c r="G22" s="62"/>
      <c r="J22" s="23"/>
      <c r="K22" s="5"/>
    </row>
    <row r="23" spans="1:11" ht="13.5" thickBot="1">
      <c r="A23" s="5"/>
      <c r="B23" s="3" t="s">
        <v>15</v>
      </c>
      <c r="C23" s="3" t="s">
        <v>16</v>
      </c>
      <c r="D23" s="5"/>
      <c r="E23" s="5"/>
      <c r="F23" s="45">
        <f>+I23</f>
        <v>0</v>
      </c>
      <c r="G23" s="45">
        <v>0</v>
      </c>
      <c r="H23" s="11"/>
      <c r="I23" s="45">
        <v>0</v>
      </c>
      <c r="J23" s="61">
        <v>0</v>
      </c>
      <c r="K23" s="5"/>
    </row>
    <row r="24" spans="1:11" ht="6" customHeight="1" thickTop="1">
      <c r="A24" s="5"/>
      <c r="B24" s="5"/>
      <c r="C24" s="5"/>
      <c r="D24" s="5"/>
      <c r="E24" s="5"/>
      <c r="G24" s="62"/>
      <c r="J24" s="23"/>
      <c r="K24" s="5"/>
    </row>
    <row r="25" spans="1:11" ht="13.5" thickBot="1">
      <c r="A25" s="5"/>
      <c r="B25" s="3" t="s">
        <v>17</v>
      </c>
      <c r="C25" s="3" t="s">
        <v>131</v>
      </c>
      <c r="D25" s="5"/>
      <c r="E25" s="5"/>
      <c r="F25" s="8">
        <v>631</v>
      </c>
      <c r="G25" s="60">
        <v>751</v>
      </c>
      <c r="H25" s="10"/>
      <c r="I25" s="8">
        <f>+F25</f>
        <v>631</v>
      </c>
      <c r="J25" s="8">
        <v>751</v>
      </c>
      <c r="K25" s="5"/>
    </row>
    <row r="26" spans="1:11" ht="13.5" thickTop="1">
      <c r="A26" s="5"/>
      <c r="B26" s="5"/>
      <c r="C26" s="5"/>
      <c r="D26" s="5"/>
      <c r="E26" s="5"/>
      <c r="G26" s="62"/>
      <c r="J26" s="23"/>
      <c r="K26" s="5"/>
    </row>
    <row r="27" spans="1:11" ht="12.75">
      <c r="A27" s="3" t="s">
        <v>18</v>
      </c>
      <c r="B27" s="3" t="s">
        <v>14</v>
      </c>
      <c r="C27" s="3" t="s">
        <v>136</v>
      </c>
      <c r="D27" s="5"/>
      <c r="E27" s="5"/>
      <c r="G27" s="62"/>
      <c r="J27" s="23"/>
      <c r="K27" s="5"/>
    </row>
    <row r="28" spans="1:11" ht="12.75">
      <c r="A28" s="5"/>
      <c r="B28" s="5"/>
      <c r="C28" s="3" t="s">
        <v>132</v>
      </c>
      <c r="D28" s="5"/>
      <c r="E28" s="5"/>
      <c r="G28" s="62"/>
      <c r="J28" s="23"/>
      <c r="K28" s="5"/>
    </row>
    <row r="29" spans="1:11" ht="12.75">
      <c r="A29" s="5"/>
      <c r="B29" s="5"/>
      <c r="C29" s="3" t="s">
        <v>133</v>
      </c>
      <c r="D29" s="5"/>
      <c r="E29" s="5"/>
      <c r="G29" s="62"/>
      <c r="J29" s="23"/>
      <c r="K29" s="5"/>
    </row>
    <row r="30" spans="1:11" ht="12.75">
      <c r="A30" s="5"/>
      <c r="B30" s="5"/>
      <c r="C30" s="3" t="s">
        <v>134</v>
      </c>
      <c r="D30" s="5"/>
      <c r="E30" s="5"/>
      <c r="F30" s="7">
        <v>6042</v>
      </c>
      <c r="G30" s="55">
        <v>9235</v>
      </c>
      <c r="H30" s="7"/>
      <c r="I30" s="7">
        <f>+F30</f>
        <v>6042</v>
      </c>
      <c r="J30" s="7">
        <v>9235</v>
      </c>
      <c r="K30" s="5"/>
    </row>
    <row r="31" spans="1:11" ht="6" customHeight="1">
      <c r="A31" s="5"/>
      <c r="B31" s="5"/>
      <c r="C31" s="5"/>
      <c r="D31" s="5"/>
      <c r="E31" s="5"/>
      <c r="G31" s="62"/>
      <c r="J31" s="64"/>
      <c r="K31" s="5"/>
    </row>
    <row r="32" spans="1:11" ht="12.75">
      <c r="A32" s="5"/>
      <c r="B32" s="3" t="s">
        <v>15</v>
      </c>
      <c r="C32" s="3" t="s">
        <v>135</v>
      </c>
      <c r="D32" s="5"/>
      <c r="E32" s="5"/>
      <c r="F32" s="7">
        <v>-997</v>
      </c>
      <c r="G32" s="55">
        <v>-1106</v>
      </c>
      <c r="H32" s="12"/>
      <c r="I32" s="7">
        <f>+F32</f>
        <v>-997</v>
      </c>
      <c r="J32" s="7">
        <v>-1106</v>
      </c>
      <c r="K32" s="5"/>
    </row>
    <row r="33" spans="1:11" ht="6" customHeight="1">
      <c r="A33" s="5"/>
      <c r="B33" s="5"/>
      <c r="C33" s="5"/>
      <c r="D33" s="5"/>
      <c r="E33" s="5"/>
      <c r="G33" s="55" t="s">
        <v>0</v>
      </c>
      <c r="J33" s="63" t="s">
        <v>0</v>
      </c>
      <c r="K33" s="5"/>
    </row>
    <row r="34" spans="1:11" ht="12.75">
      <c r="A34" s="5"/>
      <c r="B34" s="3" t="s">
        <v>17</v>
      </c>
      <c r="C34" s="3" t="s">
        <v>19</v>
      </c>
      <c r="D34" s="5"/>
      <c r="E34" s="5"/>
      <c r="F34" s="7">
        <v>-2693</v>
      </c>
      <c r="G34" s="55">
        <v>-1971</v>
      </c>
      <c r="H34" s="7"/>
      <c r="I34" s="7">
        <f>+F34</f>
        <v>-2693</v>
      </c>
      <c r="J34" s="7">
        <v>-1971</v>
      </c>
      <c r="K34" s="5"/>
    </row>
    <row r="35" spans="1:11" ht="6" customHeight="1">
      <c r="A35" s="5"/>
      <c r="B35" s="5"/>
      <c r="C35" s="5"/>
      <c r="D35" s="5"/>
      <c r="E35" s="5"/>
      <c r="G35" s="55" t="s">
        <v>0</v>
      </c>
      <c r="J35" s="63" t="s">
        <v>0</v>
      </c>
      <c r="K35" s="5"/>
    </row>
    <row r="36" spans="1:11" ht="12.75">
      <c r="A36" s="5"/>
      <c r="B36" s="3" t="s">
        <v>20</v>
      </c>
      <c r="C36" s="3" t="s">
        <v>21</v>
      </c>
      <c r="D36" s="5"/>
      <c r="E36" s="5"/>
      <c r="F36" s="46" t="s">
        <v>231</v>
      </c>
      <c r="G36" s="65">
        <v>0</v>
      </c>
      <c r="H36" s="11"/>
      <c r="I36" s="46">
        <v>0</v>
      </c>
      <c r="J36" s="65">
        <v>0</v>
      </c>
      <c r="K36" s="5"/>
    </row>
    <row r="37" spans="1:11" ht="6" customHeight="1">
      <c r="A37" s="5"/>
      <c r="B37" s="5"/>
      <c r="C37" s="5"/>
      <c r="D37" s="5"/>
      <c r="E37" s="5"/>
      <c r="G37" s="62"/>
      <c r="J37" s="23"/>
      <c r="K37" s="5"/>
    </row>
    <row r="38" spans="1:11" ht="12.75">
      <c r="A38" s="5"/>
      <c r="B38" s="3" t="s">
        <v>22</v>
      </c>
      <c r="C38" s="3" t="s">
        <v>138</v>
      </c>
      <c r="D38" s="5"/>
      <c r="E38" s="5"/>
      <c r="G38" s="62"/>
      <c r="J38" s="23"/>
      <c r="K38" s="5"/>
    </row>
    <row r="39" spans="3:10" ht="12.75">
      <c r="C39" s="3" t="s">
        <v>134</v>
      </c>
      <c r="F39" s="7">
        <f>SUM(F30:F36)</f>
        <v>2352</v>
      </c>
      <c r="G39" s="55">
        <f>SUM(G30:G36)</f>
        <v>6158</v>
      </c>
      <c r="H39" s="7"/>
      <c r="I39" s="7">
        <f>SUM(I30:I36)</f>
        <v>2352</v>
      </c>
      <c r="J39" s="7">
        <f>SUM(J30:J36)</f>
        <v>6158</v>
      </c>
    </row>
    <row r="40" spans="1:10" ht="6" customHeight="1">
      <c r="A40" s="5"/>
      <c r="G40" s="62"/>
      <c r="J40" s="64"/>
    </row>
    <row r="41" spans="1:10" ht="12" customHeight="1">
      <c r="A41" s="5"/>
      <c r="B41" s="3" t="s">
        <v>23</v>
      </c>
      <c r="C41" s="3" t="s">
        <v>137</v>
      </c>
      <c r="G41" s="62"/>
      <c r="J41" s="64"/>
    </row>
    <row r="42" spans="3:10" ht="12" customHeight="1">
      <c r="C42" s="3" t="s">
        <v>145</v>
      </c>
      <c r="F42" s="47">
        <v>-88</v>
      </c>
      <c r="G42" s="66">
        <v>-353</v>
      </c>
      <c r="H42" s="10"/>
      <c r="I42" s="47">
        <f>+F42</f>
        <v>-88</v>
      </c>
      <c r="J42" s="47">
        <v>-353</v>
      </c>
    </row>
    <row r="43" spans="7:10" ht="6" customHeight="1">
      <c r="G43" s="62"/>
      <c r="J43" s="64"/>
    </row>
    <row r="44" spans="2:11" ht="12" customHeight="1">
      <c r="B44" s="3" t="s">
        <v>24</v>
      </c>
      <c r="C44" s="3" t="s">
        <v>138</v>
      </c>
      <c r="D44" s="5"/>
      <c r="E44" s="5"/>
      <c r="F44" s="5"/>
      <c r="G44" s="62"/>
      <c r="H44" s="5"/>
      <c r="I44" s="5"/>
      <c r="J44" s="64"/>
      <c r="K44" s="24"/>
    </row>
    <row r="45" spans="2:11" ht="12" customHeight="1">
      <c r="B45" s="3"/>
      <c r="C45" s="3" t="s">
        <v>134</v>
      </c>
      <c r="D45" s="5"/>
      <c r="E45" s="5"/>
      <c r="F45" s="5"/>
      <c r="G45" s="62"/>
      <c r="H45" s="5"/>
      <c r="I45" s="5"/>
      <c r="J45" s="64"/>
      <c r="K45" s="24"/>
    </row>
    <row r="46" spans="2:11" ht="12" customHeight="1">
      <c r="B46" s="3"/>
      <c r="C46" s="3" t="s">
        <v>149</v>
      </c>
      <c r="D46" s="5"/>
      <c r="E46" s="5"/>
      <c r="F46" s="5"/>
      <c r="G46" s="62"/>
      <c r="H46" s="5"/>
      <c r="I46" s="5"/>
      <c r="J46" s="64"/>
      <c r="K46" s="24"/>
    </row>
    <row r="47" spans="3:11" ht="12" customHeight="1">
      <c r="C47" s="2" t="s">
        <v>147</v>
      </c>
      <c r="D47" s="5"/>
      <c r="E47" s="5"/>
      <c r="F47" s="7">
        <f>SUM(F39:F42)</f>
        <v>2264</v>
      </c>
      <c r="G47" s="55">
        <f>SUM(G39:G42)</f>
        <v>5805</v>
      </c>
      <c r="H47" s="7"/>
      <c r="I47" s="7">
        <f>SUM(I39:I42)</f>
        <v>2264</v>
      </c>
      <c r="J47" s="7">
        <f>SUM(J39:J42)</f>
        <v>5805</v>
      </c>
      <c r="K47" s="5"/>
    </row>
    <row r="48" spans="7:10" ht="6" customHeight="1">
      <c r="G48" s="62"/>
      <c r="J48" s="64"/>
    </row>
    <row r="49" spans="2:12" ht="14.25">
      <c r="B49" s="3" t="s">
        <v>25</v>
      </c>
      <c r="C49" s="3" t="s">
        <v>139</v>
      </c>
      <c r="F49" s="47">
        <v>-666</v>
      </c>
      <c r="G49" s="46">
        <v>-2087</v>
      </c>
      <c r="H49" s="13"/>
      <c r="I49" s="47">
        <f>+F49</f>
        <v>-666</v>
      </c>
      <c r="J49" s="47">
        <v>-2087</v>
      </c>
      <c r="L49" s="25"/>
    </row>
    <row r="50" spans="7:10" ht="12.75">
      <c r="G50" s="62"/>
      <c r="J50" s="23"/>
    </row>
    <row r="51" spans="1:10" ht="12.75">
      <c r="A51" s="3"/>
      <c r="B51" s="3" t="s">
        <v>26</v>
      </c>
      <c r="C51" s="3" t="s">
        <v>236</v>
      </c>
      <c r="G51" s="62"/>
      <c r="J51" s="23"/>
    </row>
    <row r="52" spans="3:10" ht="12.75">
      <c r="C52" s="3" t="s">
        <v>27</v>
      </c>
      <c r="F52" s="7">
        <f>F47+F49</f>
        <v>1598</v>
      </c>
      <c r="G52" s="55">
        <f>G47+G49</f>
        <v>3718</v>
      </c>
      <c r="H52" s="7"/>
      <c r="I52" s="7">
        <f>I47+I49</f>
        <v>1598</v>
      </c>
      <c r="J52" s="7">
        <f>J47+J49</f>
        <v>3718</v>
      </c>
    </row>
    <row r="53" spans="7:10" ht="6" customHeight="1">
      <c r="G53" s="62"/>
      <c r="J53" s="64"/>
    </row>
    <row r="54" spans="3:10" ht="12.75">
      <c r="C54" s="3" t="s">
        <v>140</v>
      </c>
      <c r="F54" s="10">
        <v>-457</v>
      </c>
      <c r="G54" s="11">
        <v>-478</v>
      </c>
      <c r="H54" s="11"/>
      <c r="I54" s="10">
        <f>+F54</f>
        <v>-457</v>
      </c>
      <c r="J54" s="10">
        <v>-478</v>
      </c>
    </row>
    <row r="55" spans="7:10" ht="12" customHeight="1">
      <c r="G55" s="62"/>
      <c r="J55" s="64"/>
    </row>
    <row r="56" spans="2:10" ht="12" customHeight="1">
      <c r="B56" s="2" t="s">
        <v>28</v>
      </c>
      <c r="C56" s="2" t="s">
        <v>151</v>
      </c>
      <c r="F56" s="69">
        <f>+I56</f>
        <v>0</v>
      </c>
      <c r="G56" s="69">
        <v>0</v>
      </c>
      <c r="H56" s="12"/>
      <c r="I56" s="69">
        <v>0</v>
      </c>
      <c r="J56" s="65">
        <v>0</v>
      </c>
    </row>
    <row r="57" spans="7:10" ht="12" customHeight="1">
      <c r="G57" s="62"/>
      <c r="J57" s="64"/>
    </row>
    <row r="58" spans="2:10" ht="12.75">
      <c r="B58" s="3" t="s">
        <v>29</v>
      </c>
      <c r="C58" s="3" t="s">
        <v>237</v>
      </c>
      <c r="G58" s="62"/>
      <c r="J58" s="64"/>
    </row>
    <row r="59" spans="3:10" ht="12.75">
      <c r="C59" s="3" t="s">
        <v>141</v>
      </c>
      <c r="F59" s="7">
        <f>SUM(F52:F56)</f>
        <v>1141</v>
      </c>
      <c r="G59" s="7">
        <f>SUM(G52:G56)</f>
        <v>3240</v>
      </c>
      <c r="H59" s="7"/>
      <c r="I59" s="7">
        <f>SUM(I52:I56)</f>
        <v>1141</v>
      </c>
      <c r="J59" s="7">
        <f>SUM(J52:J56)</f>
        <v>3240</v>
      </c>
    </row>
    <row r="60" spans="7:10" ht="6" customHeight="1">
      <c r="G60" s="62"/>
      <c r="J60" s="64"/>
    </row>
    <row r="61" spans="2:10" ht="12.75">
      <c r="B61" s="3" t="s">
        <v>33</v>
      </c>
      <c r="C61" s="3" t="s">
        <v>30</v>
      </c>
      <c r="F61" s="12">
        <f>+I61</f>
        <v>0</v>
      </c>
      <c r="G61" s="12">
        <v>0</v>
      </c>
      <c r="H61" s="12"/>
      <c r="I61" s="12">
        <v>0</v>
      </c>
      <c r="J61" s="63">
        <v>0</v>
      </c>
    </row>
    <row r="62" spans="6:10" ht="6" customHeight="1">
      <c r="F62" s="14"/>
      <c r="G62" s="68"/>
      <c r="H62" s="14"/>
      <c r="I62" s="14"/>
      <c r="J62" s="64"/>
    </row>
    <row r="63" spans="3:10" ht="12.75">
      <c r="C63" s="3" t="s">
        <v>140</v>
      </c>
      <c r="F63" s="12">
        <f>+I63</f>
        <v>0</v>
      </c>
      <c r="G63" s="12">
        <v>0</v>
      </c>
      <c r="H63" s="12"/>
      <c r="I63" s="12">
        <v>0</v>
      </c>
      <c r="J63" s="63">
        <v>0</v>
      </c>
    </row>
    <row r="64" spans="6:10" ht="6" customHeight="1">
      <c r="F64" s="14"/>
      <c r="G64" s="68"/>
      <c r="H64" s="14"/>
      <c r="I64" s="14"/>
      <c r="J64" s="64"/>
    </row>
    <row r="65" spans="3:10" ht="12.75">
      <c r="C65" s="3" t="s">
        <v>31</v>
      </c>
      <c r="F65" s="14"/>
      <c r="G65" s="68"/>
      <c r="H65" s="14"/>
      <c r="I65" s="14"/>
      <c r="J65" s="64"/>
    </row>
    <row r="66" spans="3:10" ht="12.75">
      <c r="C66" s="3" t="s">
        <v>32</v>
      </c>
      <c r="F66" s="46">
        <f>+I66</f>
        <v>0</v>
      </c>
      <c r="G66" s="46">
        <v>0</v>
      </c>
      <c r="H66" s="11"/>
      <c r="I66" s="46">
        <v>0</v>
      </c>
      <c r="J66" s="67">
        <v>0</v>
      </c>
    </row>
    <row r="67" spans="7:10" ht="6" customHeight="1">
      <c r="G67" s="62"/>
      <c r="J67" s="64"/>
    </row>
    <row r="68" spans="2:10" ht="12.75">
      <c r="B68" s="3" t="s">
        <v>143</v>
      </c>
      <c r="C68" s="3" t="s">
        <v>238</v>
      </c>
      <c r="G68" s="62"/>
      <c r="J68" s="64"/>
    </row>
    <row r="69" spans="3:10" ht="13.5" thickBot="1">
      <c r="C69" s="3" t="s">
        <v>142</v>
      </c>
      <c r="F69" s="8">
        <f>SUM(F59:F66)</f>
        <v>1141</v>
      </c>
      <c r="G69" s="60">
        <f>SUM(G59:G66)</f>
        <v>3240</v>
      </c>
      <c r="H69" s="10"/>
      <c r="I69" s="8">
        <f>SUM(I59:I66)</f>
        <v>1141</v>
      </c>
      <c r="J69" s="8">
        <f>SUM(J59:J66)</f>
        <v>3240</v>
      </c>
    </row>
    <row r="70" ht="13.5" thickTop="1">
      <c r="G70" s="62"/>
    </row>
    <row r="71" spans="1:7" ht="12.75">
      <c r="A71" s="3" t="s">
        <v>34</v>
      </c>
      <c r="B71" s="3" t="s">
        <v>14</v>
      </c>
      <c r="C71" s="3" t="s">
        <v>144</v>
      </c>
      <c r="G71" s="62"/>
    </row>
    <row r="72" spans="3:7" ht="12.75">
      <c r="C72" s="3" t="s">
        <v>40</v>
      </c>
      <c r="G72" s="62"/>
    </row>
    <row r="73" spans="3:9" ht="12.75">
      <c r="C73" s="3" t="s">
        <v>41</v>
      </c>
      <c r="G73" s="62"/>
      <c r="I73" s="39"/>
    </row>
    <row r="74" ht="6" customHeight="1">
      <c r="G74" s="62"/>
    </row>
    <row r="75" spans="3:10" ht="12" customHeight="1" thickBot="1">
      <c r="C75" s="3" t="s">
        <v>178</v>
      </c>
      <c r="F75" s="48">
        <f>+F69/314140*100</f>
        <v>0.3632138536958044</v>
      </c>
      <c r="G75" s="48">
        <f>+G69/314667*100</f>
        <v>1.0296599262077053</v>
      </c>
      <c r="I75" s="48">
        <f>+I69/314140*100</f>
        <v>0.3632138536958044</v>
      </c>
      <c r="J75" s="48">
        <f>+J69/314667*100</f>
        <v>1.0296599262077053</v>
      </c>
    </row>
    <row r="76" spans="7:10" ht="6" customHeight="1" thickTop="1">
      <c r="G76" s="4"/>
      <c r="J76" s="4"/>
    </row>
    <row r="77" spans="3:10" ht="13.5" customHeight="1" thickBot="1">
      <c r="C77" s="2" t="s">
        <v>179</v>
      </c>
      <c r="F77" s="73">
        <v>314140</v>
      </c>
      <c r="G77" s="80">
        <f>314667132/1000</f>
        <v>314667.132</v>
      </c>
      <c r="I77" s="73">
        <v>314140</v>
      </c>
      <c r="J77" s="80">
        <f>314667132/1000</f>
        <v>314667.132</v>
      </c>
    </row>
    <row r="78" spans="7:10" ht="13.5" customHeight="1" thickTop="1">
      <c r="G78" s="4"/>
      <c r="J78" s="4"/>
    </row>
    <row r="79" spans="3:10" ht="13.5" thickBot="1">
      <c r="C79" s="3" t="s">
        <v>74</v>
      </c>
      <c r="E79" s="26"/>
      <c r="F79" s="9" t="s">
        <v>75</v>
      </c>
      <c r="G79" s="9" t="s">
        <v>75</v>
      </c>
      <c r="I79" s="9" t="s">
        <v>75</v>
      </c>
      <c r="J79" s="9" t="s">
        <v>75</v>
      </c>
    </row>
    <row r="80" spans="3:10" ht="13.5" thickTop="1">
      <c r="C80" s="3"/>
      <c r="E80" s="39"/>
      <c r="G80" s="4"/>
      <c r="J80" s="4"/>
    </row>
    <row r="81" spans="1:10" ht="13.5" thickBot="1">
      <c r="A81" s="26" t="s">
        <v>111</v>
      </c>
      <c r="B81" s="2" t="s">
        <v>14</v>
      </c>
      <c r="C81" s="3" t="s">
        <v>112</v>
      </c>
      <c r="F81" s="9" t="s">
        <v>231</v>
      </c>
      <c r="G81" s="9" t="s">
        <v>231</v>
      </c>
      <c r="I81" s="9" t="s">
        <v>231</v>
      </c>
      <c r="J81" s="9" t="s">
        <v>231</v>
      </c>
    </row>
    <row r="82" spans="3:10" ht="6.75" customHeight="1" thickTop="1">
      <c r="C82" s="3"/>
      <c r="G82" s="4"/>
      <c r="H82" s="36"/>
      <c r="J82" s="4"/>
    </row>
    <row r="83" spans="2:10" ht="13.5" thickBot="1">
      <c r="B83" s="2" t="s">
        <v>15</v>
      </c>
      <c r="C83" s="3" t="s">
        <v>113</v>
      </c>
      <c r="F83" s="9" t="s">
        <v>75</v>
      </c>
      <c r="G83" s="9" t="s">
        <v>75</v>
      </c>
      <c r="I83" s="9" t="s">
        <v>75</v>
      </c>
      <c r="J83" s="9" t="s">
        <v>75</v>
      </c>
    </row>
    <row r="84" spans="3:10" ht="13.5" thickTop="1">
      <c r="C84" s="3"/>
      <c r="G84" s="4"/>
      <c r="H84" s="36"/>
      <c r="J84" s="4"/>
    </row>
    <row r="85" spans="3:14" ht="12.75">
      <c r="C85" s="3"/>
      <c r="F85" s="95" t="s">
        <v>116</v>
      </c>
      <c r="G85" s="96"/>
      <c r="H85" s="36"/>
      <c r="I85" s="95" t="s">
        <v>150</v>
      </c>
      <c r="J85" s="96"/>
      <c r="N85" s="39"/>
    </row>
    <row r="86" spans="3:10" ht="12.75">
      <c r="C86" s="3"/>
      <c r="F86" s="97" t="s">
        <v>199</v>
      </c>
      <c r="G86" s="98"/>
      <c r="I86" s="97" t="s">
        <v>198</v>
      </c>
      <c r="J86" s="98"/>
    </row>
    <row r="87" spans="3:10" ht="12.75">
      <c r="C87" s="3"/>
      <c r="G87" s="4"/>
      <c r="J87" s="4"/>
    </row>
    <row r="88" spans="1:10" ht="13.5" thickBot="1">
      <c r="A88" s="26" t="s">
        <v>114</v>
      </c>
      <c r="C88" s="3" t="s">
        <v>115</v>
      </c>
      <c r="F88" s="94">
        <v>1.9</v>
      </c>
      <c r="G88" s="94"/>
      <c r="H88" s="15"/>
      <c r="I88" s="94">
        <v>1.89</v>
      </c>
      <c r="J88" s="94"/>
    </row>
    <row r="89" spans="3:10" ht="13.5" thickTop="1">
      <c r="C89" s="3"/>
      <c r="G89" s="4"/>
      <c r="J89" s="4"/>
    </row>
    <row r="90" spans="3:10" ht="12" customHeight="1">
      <c r="C90" s="27" t="s">
        <v>77</v>
      </c>
      <c r="F90" s="10"/>
      <c r="G90" s="10"/>
      <c r="H90" s="10"/>
      <c r="I90" s="10"/>
      <c r="J90" s="10"/>
    </row>
    <row r="91" spans="3:10" ht="12" customHeight="1">
      <c r="C91" s="3"/>
      <c r="F91" s="10"/>
      <c r="G91" s="10"/>
      <c r="H91" s="10"/>
      <c r="I91" s="10"/>
      <c r="J91" s="10"/>
    </row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>
      <c r="C516" s="3" t="s">
        <v>35</v>
      </c>
    </row>
    <row r="517" ht="12" customHeight="1"/>
    <row r="518" ht="12" customHeight="1">
      <c r="C518" s="3" t="s">
        <v>36</v>
      </c>
    </row>
    <row r="519" ht="12" customHeight="1"/>
    <row r="520" ht="12" customHeight="1">
      <c r="C520" s="3" t="s">
        <v>37</v>
      </c>
    </row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>
      <c r="A1373" s="3" t="s">
        <v>38</v>
      </c>
    </row>
    <row r="1374" ht="12" customHeight="1"/>
    <row r="1375" ht="12" customHeight="1">
      <c r="A1375" s="3" t="s">
        <v>35</v>
      </c>
    </row>
    <row r="1376" ht="12" customHeight="1"/>
    <row r="1377" ht="12" customHeight="1">
      <c r="A1377" s="3" t="s">
        <v>36</v>
      </c>
    </row>
    <row r="1378" ht="12" customHeight="1"/>
    <row r="1379" ht="12" customHeight="1">
      <c r="A1379" s="3" t="s">
        <v>39</v>
      </c>
    </row>
    <row r="1380" ht="12" customHeight="1">
      <c r="A1380" s="3" t="s">
        <v>38</v>
      </c>
    </row>
    <row r="1381" ht="12" customHeight="1"/>
    <row r="1382" ht="12" customHeight="1">
      <c r="A1382" s="3" t="s">
        <v>35</v>
      </c>
    </row>
    <row r="1383" ht="12" customHeight="1"/>
    <row r="1384" ht="12" customHeight="1">
      <c r="A1384" s="3" t="s">
        <v>36</v>
      </c>
    </row>
    <row r="1385" ht="12" customHeight="1"/>
    <row r="1386" ht="12" customHeight="1">
      <c r="A1386" s="3" t="s">
        <v>39</v>
      </c>
    </row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782" ht="12" customHeight="1"/>
    <row r="1784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  <row r="6774" ht="12" customHeight="1"/>
    <row r="6775" ht="12" customHeight="1"/>
    <row r="6776" ht="12" customHeight="1"/>
    <row r="6777" ht="12" customHeight="1"/>
    <row r="6778" ht="12" customHeight="1"/>
    <row r="6779" ht="12" customHeight="1"/>
    <row r="6780" ht="12" customHeight="1"/>
    <row r="6781" ht="12" customHeight="1"/>
    <row r="6782" ht="12" customHeight="1"/>
    <row r="6783" ht="12" customHeight="1"/>
    <row r="6784" ht="12" customHeight="1"/>
    <row r="6785" ht="12" customHeight="1"/>
    <row r="6786" ht="12" customHeight="1"/>
    <row r="6787" ht="12" customHeight="1"/>
    <row r="6788" ht="12" customHeight="1"/>
    <row r="6789" ht="12" customHeight="1"/>
    <row r="6790" ht="12" customHeight="1"/>
    <row r="6791" ht="12" customHeight="1"/>
    <row r="6792" ht="12" customHeight="1"/>
    <row r="6793" ht="12" customHeight="1"/>
    <row r="6794" ht="12" customHeight="1"/>
    <row r="6795" ht="12" customHeight="1"/>
    <row r="6796" ht="12" customHeight="1"/>
    <row r="6797" ht="12" customHeight="1"/>
    <row r="6798" ht="12" customHeight="1"/>
    <row r="6799" ht="12" customHeight="1"/>
    <row r="6800" ht="12" customHeight="1"/>
    <row r="6801" ht="12" customHeight="1"/>
    <row r="6802" ht="12" customHeight="1"/>
    <row r="6803" ht="12" customHeight="1"/>
    <row r="6804" ht="12" customHeight="1"/>
    <row r="6805" ht="12" customHeight="1"/>
    <row r="6806" ht="12" customHeight="1"/>
    <row r="6807" ht="12" customHeight="1"/>
    <row r="6808" ht="12" customHeight="1"/>
    <row r="6809" ht="12" customHeight="1"/>
    <row r="6810" ht="12" customHeight="1"/>
    <row r="6811" ht="12" customHeight="1"/>
    <row r="6812" ht="12" customHeight="1"/>
    <row r="6813" ht="12" customHeight="1"/>
    <row r="6814" ht="12" customHeight="1"/>
    <row r="6815" ht="12" customHeight="1"/>
    <row r="6816" ht="12" customHeight="1"/>
    <row r="6817" ht="12" customHeight="1"/>
    <row r="6818" ht="12" customHeight="1"/>
    <row r="6819" ht="12" customHeight="1"/>
    <row r="6820" ht="12" customHeight="1"/>
    <row r="6821" ht="12" customHeight="1"/>
    <row r="6822" ht="12" customHeight="1"/>
    <row r="6823" ht="12" customHeight="1"/>
    <row r="6824" ht="12" customHeight="1"/>
    <row r="6825" ht="12" customHeight="1"/>
    <row r="6826" ht="12" customHeight="1"/>
    <row r="6827" ht="12" customHeight="1"/>
    <row r="6828" ht="12" customHeight="1"/>
    <row r="6829" ht="12" customHeight="1"/>
    <row r="6830" ht="12" customHeight="1"/>
    <row r="6831" ht="12" customHeight="1"/>
    <row r="6832" ht="12" customHeight="1"/>
    <row r="6833" ht="12" customHeight="1"/>
    <row r="6834" ht="12" customHeight="1"/>
    <row r="6835" ht="12" customHeight="1"/>
    <row r="6836" ht="12" customHeight="1"/>
    <row r="6837" ht="12" customHeight="1"/>
    <row r="6838" ht="12" customHeight="1"/>
    <row r="6839" ht="12" customHeight="1"/>
    <row r="6840" ht="12" customHeight="1"/>
    <row r="6841" ht="12" customHeight="1"/>
    <row r="6842" ht="12" customHeight="1"/>
    <row r="6843" ht="12" customHeight="1"/>
    <row r="6844" ht="12" customHeight="1"/>
    <row r="6845" ht="12" customHeight="1"/>
    <row r="6846" ht="12" customHeight="1"/>
    <row r="6847" ht="12" customHeight="1"/>
    <row r="6848" ht="12" customHeight="1"/>
    <row r="6849" ht="12" customHeight="1"/>
    <row r="6850" ht="12" customHeight="1"/>
    <row r="6851" ht="12" customHeight="1"/>
    <row r="6852" ht="12" customHeight="1"/>
    <row r="6853" ht="12" customHeight="1"/>
    <row r="6854" ht="12" customHeight="1"/>
    <row r="6855" ht="12" customHeight="1"/>
    <row r="6856" ht="12" customHeight="1"/>
    <row r="6857" ht="12" customHeight="1"/>
    <row r="6858" ht="12" customHeight="1"/>
    <row r="6859" ht="12" customHeight="1"/>
    <row r="6860" ht="12" customHeight="1"/>
    <row r="6861" ht="12" customHeight="1"/>
    <row r="6862" ht="12" customHeight="1"/>
    <row r="6863" ht="12" customHeight="1"/>
    <row r="6864" ht="12" customHeight="1"/>
    <row r="6865" ht="12" customHeight="1"/>
    <row r="6866" ht="12" customHeight="1"/>
    <row r="6867" ht="12" customHeight="1"/>
    <row r="6868" ht="12" customHeight="1"/>
    <row r="6869" ht="12" customHeight="1"/>
    <row r="6870" ht="12" customHeight="1"/>
    <row r="6871" ht="12" customHeight="1"/>
    <row r="6872" ht="12" customHeight="1"/>
    <row r="6873" ht="12" customHeight="1"/>
    <row r="6874" ht="12" customHeight="1"/>
    <row r="6875" ht="12" customHeight="1"/>
    <row r="6876" ht="12" customHeight="1"/>
    <row r="6877" ht="12" customHeight="1"/>
    <row r="6878" ht="12" customHeight="1"/>
    <row r="6879" ht="12" customHeight="1"/>
    <row r="6880" ht="12" customHeight="1"/>
    <row r="6881" ht="12" customHeight="1"/>
    <row r="6882" ht="12" customHeight="1"/>
    <row r="6883" ht="12" customHeight="1"/>
    <row r="6884" ht="12" customHeight="1"/>
    <row r="6885" ht="12" customHeight="1"/>
    <row r="6886" ht="12" customHeight="1"/>
    <row r="6887" ht="12" customHeight="1"/>
    <row r="6888" ht="12" customHeight="1"/>
    <row r="6889" ht="12" customHeight="1"/>
    <row r="6890" ht="12" customHeight="1"/>
    <row r="6891" ht="12" customHeight="1"/>
    <row r="6892" ht="12" customHeight="1"/>
    <row r="6893" ht="12" customHeight="1"/>
    <row r="6894" ht="12" customHeight="1"/>
    <row r="6895" ht="12" customHeight="1"/>
    <row r="6896" ht="12" customHeight="1"/>
    <row r="6897" ht="12" customHeight="1"/>
    <row r="6898" ht="12" customHeight="1"/>
    <row r="6899" ht="12" customHeight="1"/>
    <row r="6900" ht="12" customHeight="1"/>
    <row r="6901" ht="12" customHeight="1"/>
    <row r="6902" ht="12" customHeight="1"/>
    <row r="6903" ht="12" customHeight="1"/>
    <row r="6904" ht="12" customHeight="1"/>
    <row r="6905" ht="12" customHeight="1"/>
    <row r="6906" ht="12" customHeight="1"/>
    <row r="6907" ht="12" customHeight="1"/>
    <row r="6908" ht="12" customHeight="1"/>
    <row r="6909" ht="12" customHeight="1"/>
    <row r="6910" ht="12" customHeight="1"/>
    <row r="6911" ht="12" customHeight="1"/>
    <row r="6912" ht="12" customHeight="1"/>
    <row r="6913" ht="12" customHeight="1"/>
    <row r="6914" ht="12" customHeight="1"/>
    <row r="6915" ht="12" customHeight="1"/>
    <row r="6916" ht="12" customHeight="1"/>
    <row r="6917" ht="12" customHeight="1"/>
    <row r="6918" ht="12" customHeight="1"/>
    <row r="6919" ht="12" customHeight="1"/>
    <row r="6920" ht="12" customHeight="1"/>
    <row r="6921" ht="12" customHeight="1"/>
    <row r="6922" ht="12" customHeight="1"/>
    <row r="6923" ht="12" customHeight="1"/>
    <row r="6924" ht="12" customHeight="1"/>
    <row r="6925" ht="12" customHeight="1"/>
    <row r="6926" ht="12" customHeight="1"/>
    <row r="6927" ht="12" customHeight="1"/>
    <row r="6928" ht="12" customHeight="1"/>
    <row r="6929" ht="12" customHeight="1"/>
    <row r="6930" ht="12" customHeight="1"/>
    <row r="6931" ht="12" customHeight="1"/>
    <row r="6932" ht="12" customHeight="1"/>
    <row r="6933" ht="12" customHeight="1"/>
    <row r="6934" ht="12" customHeight="1"/>
    <row r="6935" ht="12" customHeight="1"/>
    <row r="6936" ht="12" customHeight="1"/>
    <row r="6937" ht="12" customHeight="1"/>
    <row r="6938" ht="12" customHeight="1"/>
    <row r="6939" ht="12" customHeight="1"/>
    <row r="6940" ht="12" customHeight="1"/>
    <row r="6941" ht="12" customHeight="1"/>
    <row r="6942" ht="12" customHeight="1"/>
    <row r="6943" ht="12" customHeight="1"/>
    <row r="6944" ht="12" customHeight="1"/>
    <row r="6945" ht="12" customHeight="1"/>
    <row r="6946" ht="12" customHeight="1"/>
    <row r="6947" ht="12" customHeight="1"/>
    <row r="6948" ht="12" customHeight="1"/>
    <row r="6949" ht="12" customHeight="1"/>
    <row r="6950" ht="12" customHeight="1"/>
    <row r="6951" ht="12" customHeight="1"/>
    <row r="6952" ht="12" customHeight="1"/>
    <row r="6953" ht="12" customHeight="1"/>
    <row r="6954" ht="12" customHeight="1"/>
    <row r="6955" ht="12" customHeight="1"/>
    <row r="6956" ht="12" customHeight="1"/>
    <row r="6957" ht="12" customHeight="1"/>
    <row r="6958" ht="12" customHeight="1"/>
    <row r="6959" ht="12" customHeight="1"/>
    <row r="6960" ht="12" customHeight="1"/>
    <row r="6961" ht="12" customHeight="1"/>
    <row r="6962" ht="12" customHeight="1"/>
    <row r="6963" ht="12" customHeight="1"/>
    <row r="6964" ht="12" customHeight="1"/>
    <row r="6965" ht="12" customHeight="1"/>
    <row r="6966" ht="12" customHeight="1"/>
    <row r="6967" ht="12" customHeight="1"/>
    <row r="6968" ht="12" customHeight="1"/>
    <row r="6969" ht="12" customHeight="1"/>
    <row r="6970" ht="12" customHeight="1"/>
    <row r="6971" ht="12" customHeight="1"/>
    <row r="6972" ht="12" customHeight="1"/>
    <row r="6973" ht="12" customHeight="1"/>
    <row r="6974" ht="12" customHeight="1"/>
    <row r="6975" ht="12" customHeight="1"/>
    <row r="6976" ht="12" customHeight="1"/>
    <row r="6977" ht="12" customHeight="1"/>
    <row r="6978" ht="12" customHeight="1"/>
    <row r="6979" ht="12" customHeight="1"/>
    <row r="6980" ht="12" customHeight="1"/>
    <row r="6981" ht="12" customHeight="1"/>
    <row r="6982" ht="12" customHeight="1"/>
    <row r="6983" ht="12" customHeight="1"/>
    <row r="6984" ht="12" customHeight="1"/>
    <row r="6985" ht="12" customHeight="1"/>
    <row r="6986" ht="12" customHeight="1"/>
    <row r="6987" ht="12" customHeight="1"/>
    <row r="6988" ht="12" customHeight="1"/>
    <row r="6989" ht="12" customHeight="1"/>
    <row r="6990" ht="12" customHeight="1"/>
    <row r="6991" ht="12" customHeight="1"/>
    <row r="6992" ht="12" customHeight="1"/>
    <row r="6993" ht="12" customHeight="1"/>
    <row r="6994" ht="12" customHeight="1"/>
    <row r="6995" ht="12" customHeight="1"/>
    <row r="6996" ht="12" customHeight="1"/>
    <row r="6997" ht="12" customHeight="1"/>
    <row r="6998" ht="12" customHeight="1"/>
    <row r="6999" ht="12" customHeight="1"/>
    <row r="7000" ht="12" customHeight="1"/>
    <row r="7001" ht="12" customHeight="1"/>
    <row r="7002" ht="12" customHeight="1"/>
    <row r="7003" ht="12" customHeight="1"/>
    <row r="7004" ht="12" customHeight="1"/>
    <row r="7005" ht="12" customHeight="1"/>
    <row r="7006" ht="12" customHeight="1"/>
    <row r="7007" ht="12" customHeight="1"/>
    <row r="7008" ht="12" customHeight="1"/>
    <row r="7009" ht="12" customHeight="1"/>
    <row r="7010" ht="12" customHeight="1"/>
    <row r="7011" ht="12" customHeight="1"/>
    <row r="7012" ht="12" customHeight="1"/>
    <row r="7013" ht="12" customHeight="1"/>
    <row r="7014" ht="12" customHeight="1"/>
    <row r="7015" ht="12" customHeight="1"/>
    <row r="7016" ht="12" customHeight="1"/>
    <row r="7017" ht="12" customHeight="1"/>
    <row r="7018" ht="12" customHeight="1"/>
    <row r="7019" ht="12" customHeight="1"/>
    <row r="7020" ht="12" customHeight="1"/>
    <row r="7021" ht="12" customHeight="1"/>
    <row r="7022" ht="12" customHeight="1"/>
    <row r="7023" ht="12" customHeight="1"/>
    <row r="7024" ht="12" customHeight="1"/>
    <row r="7025" ht="12" customHeight="1"/>
    <row r="7026" ht="12" customHeight="1"/>
    <row r="7027" ht="12" customHeight="1"/>
    <row r="7028" ht="12" customHeight="1"/>
    <row r="7029" ht="12" customHeight="1"/>
    <row r="7030" ht="12" customHeight="1"/>
    <row r="7031" ht="12" customHeight="1"/>
    <row r="7032" ht="12" customHeight="1"/>
    <row r="7033" ht="12" customHeight="1"/>
    <row r="7034" ht="12" customHeight="1"/>
    <row r="7035" ht="12" customHeight="1"/>
    <row r="7036" ht="12" customHeight="1"/>
    <row r="7037" ht="12" customHeight="1"/>
    <row r="7038" ht="12" customHeight="1"/>
    <row r="7039" ht="12" customHeight="1"/>
    <row r="7040" ht="12" customHeight="1"/>
    <row r="7041" ht="12" customHeight="1"/>
    <row r="7042" ht="12" customHeight="1"/>
    <row r="7043" ht="12" customHeight="1"/>
    <row r="7044" ht="12" customHeight="1"/>
    <row r="7045" ht="12" customHeight="1"/>
    <row r="7046" ht="12" customHeight="1"/>
    <row r="7047" ht="12" customHeight="1"/>
    <row r="7048" ht="12" customHeight="1"/>
    <row r="7049" ht="12" customHeight="1"/>
    <row r="7050" ht="12" customHeight="1"/>
    <row r="7051" ht="12" customHeight="1"/>
    <row r="7052" ht="12" customHeight="1"/>
    <row r="7053" ht="12" customHeight="1"/>
    <row r="7054" ht="12" customHeight="1"/>
    <row r="7055" ht="12" customHeight="1"/>
    <row r="7056" ht="12" customHeight="1"/>
    <row r="7057" ht="12" customHeight="1"/>
    <row r="7058" ht="12" customHeight="1"/>
    <row r="7059" ht="12" customHeight="1"/>
    <row r="7060" ht="12" customHeight="1"/>
    <row r="7061" ht="12" customHeight="1"/>
    <row r="7062" ht="12" customHeight="1"/>
    <row r="7063" ht="12" customHeight="1"/>
    <row r="7064" ht="12" customHeight="1"/>
    <row r="7065" ht="12" customHeight="1"/>
    <row r="7066" ht="12" customHeight="1"/>
    <row r="7067" ht="12" customHeight="1"/>
    <row r="7068" ht="12" customHeight="1"/>
    <row r="7069" ht="12" customHeight="1"/>
    <row r="7070" ht="12" customHeight="1"/>
    <row r="7071" ht="12" customHeight="1"/>
    <row r="7072" ht="12" customHeight="1"/>
    <row r="7073" ht="12" customHeight="1"/>
    <row r="7074" ht="12" customHeight="1"/>
    <row r="7075" ht="12" customHeight="1"/>
    <row r="7076" ht="12" customHeight="1"/>
    <row r="7077" ht="12" customHeight="1"/>
    <row r="7078" ht="12" customHeight="1"/>
    <row r="7079" ht="12" customHeight="1"/>
    <row r="7080" ht="12" customHeight="1"/>
    <row r="7081" ht="12" customHeight="1"/>
    <row r="7082" ht="12" customHeight="1"/>
    <row r="7083" ht="12" customHeight="1"/>
    <row r="7084" ht="12" customHeight="1"/>
    <row r="7085" ht="12" customHeight="1"/>
    <row r="7086" ht="12" customHeight="1"/>
    <row r="7087" ht="12" customHeight="1"/>
    <row r="7088" ht="12" customHeight="1"/>
    <row r="7089" ht="12" customHeight="1"/>
    <row r="7090" ht="12" customHeight="1"/>
    <row r="7091" ht="12" customHeight="1"/>
    <row r="7092" ht="12" customHeight="1"/>
    <row r="7093" ht="12" customHeight="1"/>
    <row r="7094" ht="12" customHeight="1"/>
    <row r="7095" ht="12" customHeight="1"/>
    <row r="7096" ht="12" customHeight="1"/>
    <row r="7097" ht="12" customHeight="1"/>
    <row r="7098" ht="12" customHeight="1"/>
    <row r="7099" ht="12" customHeight="1"/>
    <row r="7100" ht="12" customHeight="1"/>
    <row r="7101" ht="12" customHeight="1"/>
    <row r="7102" ht="12" customHeight="1"/>
    <row r="7103" ht="12" customHeight="1"/>
    <row r="7104" ht="12" customHeight="1"/>
    <row r="7105" ht="12" customHeight="1"/>
    <row r="7106" ht="12" customHeight="1"/>
    <row r="7107" ht="12" customHeight="1"/>
    <row r="7108" ht="12" customHeight="1"/>
    <row r="7109" ht="12" customHeight="1"/>
    <row r="7110" ht="12" customHeight="1"/>
    <row r="7111" ht="12" customHeight="1"/>
    <row r="7112" ht="12" customHeight="1"/>
    <row r="7113" ht="12" customHeight="1"/>
    <row r="7114" ht="12" customHeight="1"/>
    <row r="7115" ht="12" customHeight="1"/>
    <row r="7116" ht="12" customHeight="1"/>
    <row r="7117" ht="12" customHeight="1"/>
    <row r="7118" ht="12" customHeight="1"/>
    <row r="7119" ht="12" customHeight="1"/>
    <row r="7120" ht="12" customHeight="1"/>
    <row r="7121" ht="12" customHeight="1"/>
    <row r="7122" ht="12" customHeight="1"/>
    <row r="7123" ht="12" customHeight="1"/>
    <row r="7124" ht="12" customHeight="1"/>
    <row r="7125" ht="12" customHeight="1"/>
    <row r="7126" ht="12" customHeight="1"/>
    <row r="7127" ht="12" customHeight="1"/>
    <row r="7128" ht="12" customHeight="1"/>
    <row r="7129" ht="12" customHeight="1"/>
    <row r="7130" ht="12" customHeight="1"/>
    <row r="7131" ht="12" customHeight="1"/>
    <row r="7132" ht="12" customHeight="1"/>
    <row r="7133" ht="12" customHeight="1"/>
    <row r="7134" ht="12" customHeight="1"/>
    <row r="7135" ht="12" customHeight="1"/>
    <row r="7136" ht="12" customHeight="1"/>
    <row r="7137" ht="12" customHeight="1"/>
    <row r="7138" ht="12" customHeight="1"/>
    <row r="7139" ht="12" customHeight="1"/>
    <row r="7140" ht="12" customHeight="1"/>
    <row r="7141" ht="12" customHeight="1"/>
    <row r="7142" ht="12" customHeight="1"/>
    <row r="7143" ht="12" customHeight="1"/>
    <row r="7144" ht="12" customHeight="1"/>
    <row r="7145" ht="12" customHeight="1"/>
    <row r="7146" ht="12" customHeight="1"/>
    <row r="7147" ht="12" customHeight="1"/>
    <row r="7148" ht="12" customHeight="1"/>
    <row r="7149" ht="12" customHeight="1"/>
    <row r="7150" ht="12" customHeight="1"/>
    <row r="7151" ht="12" customHeight="1"/>
    <row r="7152" ht="12" customHeight="1"/>
    <row r="7153" ht="12" customHeight="1"/>
    <row r="7154" ht="12" customHeight="1"/>
    <row r="7155" ht="12" customHeight="1"/>
    <row r="7156" ht="12" customHeight="1"/>
    <row r="7157" ht="12" customHeight="1"/>
    <row r="7158" ht="12" customHeight="1"/>
    <row r="7159" ht="12" customHeight="1"/>
    <row r="7160" ht="12" customHeight="1"/>
    <row r="7161" ht="12" customHeight="1"/>
    <row r="7162" ht="12" customHeight="1"/>
    <row r="7163" ht="12" customHeight="1"/>
    <row r="7164" ht="12" customHeight="1"/>
    <row r="7165" ht="12" customHeight="1"/>
    <row r="7166" ht="12" customHeight="1"/>
    <row r="7167" ht="12" customHeight="1"/>
    <row r="7168" ht="12" customHeight="1"/>
    <row r="7169" ht="12" customHeight="1"/>
    <row r="7170" ht="12" customHeight="1"/>
    <row r="7171" ht="12" customHeight="1"/>
    <row r="7172" ht="12" customHeight="1"/>
    <row r="7173" ht="12" customHeight="1"/>
    <row r="7174" ht="12" customHeight="1"/>
    <row r="7175" ht="12" customHeight="1"/>
    <row r="7176" ht="12" customHeight="1"/>
    <row r="7177" ht="12" customHeight="1"/>
    <row r="7178" ht="12" customHeight="1"/>
    <row r="7179" ht="12" customHeight="1"/>
    <row r="7180" ht="12" customHeight="1"/>
    <row r="7181" ht="12" customHeight="1"/>
    <row r="7182" ht="12" customHeight="1"/>
    <row r="7183" ht="12" customHeight="1"/>
    <row r="7184" ht="12" customHeight="1"/>
    <row r="7185" ht="12" customHeight="1"/>
    <row r="7186" ht="12" customHeight="1"/>
    <row r="7187" ht="12" customHeight="1"/>
    <row r="7188" ht="12" customHeight="1"/>
    <row r="7189" ht="12" customHeight="1"/>
    <row r="7190" ht="12" customHeight="1"/>
    <row r="7191" ht="12" customHeight="1"/>
    <row r="7192" ht="12" customHeight="1"/>
    <row r="7193" ht="12" customHeight="1"/>
    <row r="7194" ht="12" customHeight="1"/>
    <row r="7195" ht="12" customHeight="1"/>
    <row r="7196" ht="12" customHeight="1"/>
    <row r="7197" ht="12" customHeight="1"/>
    <row r="7198" ht="12" customHeight="1"/>
    <row r="7199" ht="12" customHeight="1"/>
    <row r="7200" ht="12" customHeight="1"/>
    <row r="7201" ht="12" customHeight="1"/>
    <row r="7202" ht="12" customHeight="1"/>
    <row r="7203" ht="12" customHeight="1"/>
    <row r="7204" ht="12" customHeight="1"/>
    <row r="7205" ht="12" customHeight="1"/>
    <row r="7206" ht="12" customHeight="1"/>
    <row r="7207" ht="12" customHeight="1"/>
    <row r="7208" ht="12" customHeight="1"/>
    <row r="7209" ht="12" customHeight="1"/>
    <row r="7210" ht="12" customHeight="1"/>
    <row r="7211" ht="12" customHeight="1"/>
    <row r="7212" ht="12" customHeight="1"/>
    <row r="7213" ht="12" customHeight="1"/>
    <row r="7214" ht="12" customHeight="1"/>
    <row r="7215" ht="12" customHeight="1"/>
    <row r="7216" ht="12" customHeight="1"/>
    <row r="7217" ht="12" customHeight="1"/>
    <row r="7218" ht="12" customHeight="1"/>
    <row r="7219" ht="12" customHeight="1"/>
    <row r="7220" ht="12" customHeight="1"/>
    <row r="7221" ht="12" customHeight="1"/>
    <row r="7222" ht="12" customHeight="1"/>
    <row r="7223" ht="12" customHeight="1"/>
    <row r="7224" ht="12" customHeight="1"/>
    <row r="7225" ht="12" customHeight="1"/>
    <row r="7226" ht="12" customHeight="1"/>
    <row r="7227" ht="12" customHeight="1"/>
    <row r="7228" ht="12" customHeight="1"/>
    <row r="7229" ht="12" customHeight="1"/>
    <row r="7230" ht="12" customHeight="1"/>
    <row r="7231" ht="12" customHeight="1"/>
    <row r="7232" ht="12" customHeight="1"/>
    <row r="7233" ht="12" customHeight="1"/>
    <row r="7234" ht="12" customHeight="1"/>
    <row r="7235" ht="12" customHeight="1"/>
    <row r="7236" ht="12" customHeight="1"/>
    <row r="7237" ht="12" customHeight="1"/>
    <row r="7238" ht="12" customHeight="1"/>
    <row r="7239" ht="12" customHeight="1"/>
    <row r="7240" ht="12" customHeight="1"/>
    <row r="7241" ht="12" customHeight="1"/>
    <row r="7242" ht="12" customHeight="1"/>
    <row r="7243" ht="12" customHeight="1"/>
    <row r="7244" ht="12" customHeight="1"/>
    <row r="7245" ht="12" customHeight="1"/>
    <row r="7246" ht="12" customHeight="1"/>
    <row r="7247" ht="12" customHeight="1"/>
    <row r="7248" ht="12" customHeight="1"/>
    <row r="7249" ht="12" customHeight="1"/>
    <row r="7250" ht="12" customHeight="1"/>
    <row r="7251" ht="12" customHeight="1"/>
    <row r="7252" ht="12" customHeight="1"/>
    <row r="7253" ht="12" customHeight="1"/>
    <row r="7254" ht="12" customHeight="1"/>
    <row r="7255" ht="12" customHeight="1"/>
    <row r="7256" ht="12" customHeight="1"/>
    <row r="7257" ht="12" customHeight="1"/>
    <row r="7258" ht="12" customHeight="1"/>
    <row r="7259" ht="12" customHeight="1"/>
    <row r="7260" ht="12" customHeight="1"/>
    <row r="7261" ht="12" customHeight="1"/>
    <row r="7262" ht="12" customHeight="1"/>
    <row r="7263" ht="12" customHeight="1"/>
    <row r="7264" ht="12" customHeight="1"/>
    <row r="7265" ht="12" customHeight="1"/>
    <row r="7266" ht="12" customHeight="1"/>
    <row r="7267" ht="12" customHeight="1"/>
    <row r="7268" ht="12" customHeight="1"/>
    <row r="7269" ht="12" customHeight="1"/>
    <row r="7270" ht="12" customHeight="1"/>
    <row r="7271" ht="12" customHeight="1"/>
    <row r="7272" ht="12" customHeight="1"/>
    <row r="7273" ht="12" customHeight="1"/>
    <row r="7274" ht="12" customHeight="1"/>
    <row r="7275" ht="12" customHeight="1"/>
    <row r="7276" ht="12" customHeight="1"/>
    <row r="7277" ht="12" customHeight="1"/>
    <row r="7278" ht="12" customHeight="1"/>
    <row r="7279" ht="12" customHeight="1"/>
    <row r="7280" ht="12" customHeight="1"/>
    <row r="7281" ht="12" customHeight="1"/>
    <row r="7282" ht="12" customHeight="1"/>
    <row r="7283" ht="12" customHeight="1"/>
    <row r="7284" ht="12" customHeight="1"/>
    <row r="7285" ht="12" customHeight="1"/>
    <row r="7286" ht="12" customHeight="1"/>
    <row r="7287" ht="12" customHeight="1"/>
    <row r="7288" ht="12" customHeight="1"/>
    <row r="7289" ht="12" customHeight="1"/>
    <row r="7290" ht="12" customHeight="1"/>
    <row r="7291" ht="12" customHeight="1"/>
    <row r="7292" ht="12" customHeight="1"/>
    <row r="7293" ht="12" customHeight="1"/>
    <row r="7294" ht="12" customHeight="1"/>
    <row r="7295" ht="12" customHeight="1"/>
    <row r="7296" ht="12" customHeight="1"/>
    <row r="7297" ht="12" customHeight="1"/>
    <row r="7298" ht="12" customHeight="1"/>
    <row r="7299" ht="12" customHeight="1"/>
    <row r="7300" ht="12" customHeight="1"/>
    <row r="7301" ht="12" customHeight="1"/>
    <row r="7302" ht="12" customHeight="1"/>
    <row r="7303" ht="12" customHeight="1"/>
    <row r="7304" ht="12" customHeight="1"/>
    <row r="7305" ht="12" customHeight="1"/>
    <row r="7306" ht="12" customHeight="1"/>
    <row r="7307" ht="12" customHeight="1"/>
    <row r="7308" ht="12" customHeight="1"/>
    <row r="7309" ht="12" customHeight="1"/>
    <row r="7310" ht="12" customHeight="1"/>
    <row r="7311" ht="12" customHeight="1"/>
    <row r="7312" ht="12" customHeight="1"/>
    <row r="7313" ht="12" customHeight="1"/>
    <row r="7314" ht="12" customHeight="1"/>
    <row r="7315" ht="12" customHeight="1"/>
    <row r="7316" ht="12" customHeight="1"/>
    <row r="7317" ht="12" customHeight="1"/>
    <row r="7318" ht="12" customHeight="1"/>
    <row r="7319" ht="12" customHeight="1"/>
    <row r="7320" ht="12" customHeight="1"/>
    <row r="7321" ht="12" customHeight="1"/>
    <row r="7322" ht="12" customHeight="1"/>
    <row r="7323" ht="12" customHeight="1"/>
    <row r="7324" ht="12" customHeight="1"/>
    <row r="7325" ht="12" customHeight="1"/>
    <row r="7326" ht="12" customHeight="1"/>
    <row r="7327" ht="12" customHeight="1"/>
    <row r="7328" ht="12" customHeight="1"/>
    <row r="7329" ht="12" customHeight="1"/>
    <row r="7330" ht="12" customHeight="1"/>
    <row r="7331" ht="12" customHeight="1"/>
    <row r="7332" ht="12" customHeight="1"/>
    <row r="7333" ht="12" customHeight="1"/>
    <row r="7334" ht="12" customHeight="1"/>
    <row r="7335" ht="12" customHeight="1"/>
    <row r="7336" ht="12" customHeight="1"/>
    <row r="7337" ht="12" customHeight="1"/>
    <row r="7338" ht="12" customHeight="1"/>
    <row r="7339" ht="12" customHeight="1"/>
    <row r="7340" ht="12" customHeight="1"/>
    <row r="7341" ht="12" customHeight="1"/>
    <row r="7342" ht="12" customHeight="1"/>
    <row r="7343" ht="12" customHeight="1"/>
    <row r="7344" ht="12" customHeight="1"/>
    <row r="7345" ht="12" customHeight="1"/>
    <row r="7346" ht="12" customHeight="1"/>
    <row r="7347" ht="12" customHeight="1"/>
    <row r="7348" ht="12" customHeight="1"/>
    <row r="7349" ht="12" customHeight="1"/>
    <row r="7350" ht="12" customHeight="1"/>
    <row r="7351" ht="12" customHeight="1"/>
    <row r="7352" ht="12" customHeight="1"/>
    <row r="7353" ht="12" customHeight="1"/>
    <row r="7354" ht="12" customHeight="1"/>
    <row r="7355" ht="12" customHeight="1"/>
    <row r="7356" ht="12" customHeight="1"/>
    <row r="7357" ht="12" customHeight="1"/>
    <row r="7358" ht="12" customHeight="1"/>
    <row r="7359" ht="12" customHeight="1"/>
    <row r="7360" ht="12" customHeight="1"/>
    <row r="7361" ht="12" customHeight="1"/>
    <row r="7362" ht="12" customHeight="1"/>
    <row r="7363" ht="12" customHeight="1"/>
    <row r="7364" ht="12" customHeight="1"/>
    <row r="7365" ht="12" customHeight="1"/>
    <row r="7366" ht="12" customHeight="1"/>
    <row r="7367" ht="12" customHeight="1"/>
    <row r="7368" ht="12" customHeight="1"/>
    <row r="7369" ht="12" customHeight="1"/>
    <row r="7370" ht="12" customHeight="1"/>
    <row r="7371" ht="12" customHeight="1"/>
    <row r="7372" ht="12" customHeight="1"/>
    <row r="7373" ht="12" customHeight="1"/>
    <row r="7374" ht="12" customHeight="1"/>
    <row r="7375" ht="12" customHeight="1"/>
    <row r="7376" ht="12" customHeight="1"/>
    <row r="7377" ht="12" customHeight="1"/>
    <row r="7378" ht="12" customHeight="1"/>
    <row r="7379" ht="12" customHeight="1"/>
    <row r="7380" ht="12" customHeight="1"/>
    <row r="7381" ht="12" customHeight="1"/>
    <row r="7382" ht="12" customHeight="1"/>
    <row r="7383" ht="12" customHeight="1"/>
    <row r="7384" ht="12" customHeight="1"/>
    <row r="7385" ht="12" customHeight="1"/>
    <row r="7386" ht="12" customHeight="1"/>
    <row r="7387" ht="12" customHeight="1"/>
    <row r="7388" ht="12" customHeight="1"/>
    <row r="7389" ht="12" customHeight="1"/>
    <row r="7390" ht="12" customHeight="1"/>
    <row r="7391" ht="12" customHeight="1"/>
    <row r="7392" ht="12" customHeight="1"/>
    <row r="7393" ht="12" customHeight="1"/>
    <row r="7394" ht="12" customHeight="1"/>
    <row r="7395" ht="12" customHeight="1"/>
    <row r="7396" ht="12" customHeight="1"/>
    <row r="7397" ht="12" customHeight="1"/>
    <row r="7398" ht="12" customHeight="1"/>
    <row r="7399" ht="12" customHeight="1"/>
    <row r="7400" ht="12" customHeight="1"/>
    <row r="7401" ht="12" customHeight="1"/>
    <row r="7402" ht="12" customHeight="1"/>
    <row r="7403" ht="12" customHeight="1"/>
    <row r="7404" ht="12" customHeight="1"/>
    <row r="7405" ht="12" customHeight="1"/>
    <row r="7406" ht="12" customHeight="1"/>
    <row r="7407" ht="12" customHeight="1"/>
    <row r="7408" ht="12" customHeight="1"/>
    <row r="7409" ht="12" customHeight="1"/>
    <row r="7410" ht="12" customHeight="1"/>
    <row r="7411" ht="12" customHeight="1"/>
    <row r="7412" ht="12" customHeight="1"/>
    <row r="7413" ht="12" customHeight="1"/>
    <row r="7414" ht="12" customHeight="1"/>
    <row r="7415" ht="12" customHeight="1"/>
    <row r="7416" ht="12" customHeight="1"/>
    <row r="7417" ht="12" customHeight="1"/>
    <row r="7418" ht="12" customHeight="1"/>
    <row r="7419" ht="12" customHeight="1"/>
    <row r="7420" ht="12" customHeight="1"/>
    <row r="7421" ht="12" customHeight="1"/>
    <row r="7422" ht="12" customHeight="1"/>
    <row r="7423" ht="12" customHeight="1"/>
    <row r="7424" ht="12" customHeight="1"/>
    <row r="7425" ht="12" customHeight="1"/>
    <row r="7426" ht="12" customHeight="1"/>
    <row r="7427" ht="12" customHeight="1"/>
    <row r="7428" ht="12" customHeight="1"/>
    <row r="7429" ht="12" customHeight="1"/>
    <row r="7430" ht="12" customHeight="1"/>
    <row r="7431" ht="12" customHeight="1"/>
    <row r="7432" ht="12" customHeight="1"/>
    <row r="7433" ht="12" customHeight="1"/>
    <row r="7434" ht="12" customHeight="1"/>
    <row r="7435" ht="12" customHeight="1"/>
    <row r="7436" ht="12" customHeight="1"/>
    <row r="7437" ht="12" customHeight="1"/>
    <row r="7438" ht="12" customHeight="1"/>
    <row r="7439" ht="12" customHeight="1"/>
    <row r="7440" ht="12" customHeight="1"/>
    <row r="7441" ht="12" customHeight="1"/>
    <row r="7442" ht="12" customHeight="1"/>
    <row r="7443" ht="12" customHeight="1"/>
    <row r="7444" ht="12" customHeight="1"/>
    <row r="7445" ht="12" customHeight="1"/>
    <row r="7446" ht="12" customHeight="1"/>
    <row r="7447" ht="12" customHeight="1"/>
    <row r="7448" ht="12" customHeight="1"/>
    <row r="7449" ht="12" customHeight="1"/>
    <row r="7450" ht="12" customHeight="1"/>
    <row r="7451" ht="12" customHeight="1"/>
    <row r="7452" ht="12" customHeight="1"/>
    <row r="7453" ht="12" customHeight="1"/>
    <row r="7454" ht="12" customHeight="1"/>
    <row r="7455" ht="12" customHeight="1"/>
    <row r="7456" ht="12" customHeight="1"/>
    <row r="7457" ht="12" customHeight="1"/>
    <row r="7458" ht="12" customHeight="1"/>
    <row r="7459" ht="12" customHeight="1"/>
    <row r="7460" ht="12" customHeight="1"/>
    <row r="7461" ht="12" customHeight="1"/>
    <row r="7462" ht="12" customHeight="1"/>
    <row r="7463" ht="12" customHeight="1"/>
    <row r="7464" ht="12" customHeight="1"/>
    <row r="7465" ht="12" customHeight="1"/>
    <row r="7466" ht="12" customHeight="1"/>
    <row r="7467" ht="12" customHeight="1"/>
    <row r="7468" ht="12" customHeight="1"/>
    <row r="7469" ht="12" customHeight="1"/>
    <row r="7470" ht="12" customHeight="1"/>
    <row r="7471" ht="12" customHeight="1"/>
    <row r="7472" ht="12" customHeight="1"/>
    <row r="7473" ht="12" customHeight="1"/>
    <row r="7474" ht="12" customHeight="1"/>
    <row r="7475" ht="12" customHeight="1"/>
    <row r="7476" ht="12" customHeight="1"/>
    <row r="7477" ht="12" customHeight="1"/>
    <row r="7478" ht="12" customHeight="1"/>
    <row r="7479" ht="12" customHeight="1"/>
    <row r="7480" ht="12" customHeight="1"/>
    <row r="7481" ht="12" customHeight="1"/>
    <row r="7482" ht="12" customHeight="1"/>
    <row r="7483" ht="12" customHeight="1"/>
    <row r="7484" ht="12" customHeight="1"/>
    <row r="7485" ht="12" customHeight="1"/>
    <row r="7486" ht="12" customHeight="1"/>
    <row r="7487" ht="12" customHeight="1"/>
    <row r="7488" ht="12" customHeight="1"/>
    <row r="7489" ht="12" customHeight="1"/>
    <row r="7490" ht="12" customHeight="1"/>
    <row r="7491" ht="12" customHeight="1"/>
    <row r="7492" ht="12" customHeight="1"/>
    <row r="7493" ht="12" customHeight="1"/>
    <row r="7494" ht="12" customHeight="1"/>
    <row r="7495" ht="12" customHeight="1"/>
    <row r="7496" ht="12" customHeight="1"/>
    <row r="7497" ht="12" customHeight="1"/>
    <row r="7498" ht="12" customHeight="1"/>
    <row r="7499" ht="12" customHeight="1"/>
    <row r="7500" ht="12" customHeight="1"/>
    <row r="7501" ht="12" customHeight="1"/>
    <row r="7502" ht="12" customHeight="1"/>
    <row r="7503" ht="12" customHeight="1"/>
    <row r="7504" ht="12" customHeight="1"/>
    <row r="7505" ht="12" customHeight="1"/>
    <row r="7506" ht="12" customHeight="1"/>
    <row r="7507" ht="12" customHeight="1"/>
    <row r="7508" ht="12" customHeight="1"/>
    <row r="7509" ht="12" customHeight="1"/>
    <row r="7510" ht="12" customHeight="1"/>
    <row r="7511" ht="12" customHeight="1"/>
    <row r="7512" ht="12" customHeight="1"/>
    <row r="7513" ht="12" customHeight="1"/>
    <row r="7514" ht="12" customHeight="1"/>
    <row r="7515" ht="12" customHeight="1"/>
    <row r="7516" ht="12" customHeight="1"/>
    <row r="7517" ht="12" customHeight="1"/>
    <row r="7518" ht="12" customHeight="1"/>
    <row r="7519" ht="12" customHeight="1"/>
    <row r="7520" ht="12" customHeight="1"/>
    <row r="7521" ht="12" customHeight="1"/>
    <row r="7522" ht="12" customHeight="1"/>
    <row r="7523" ht="12" customHeight="1"/>
    <row r="7524" ht="12" customHeight="1"/>
    <row r="7525" ht="12" customHeight="1"/>
    <row r="7526" ht="12" customHeight="1"/>
    <row r="7527" ht="12" customHeight="1"/>
    <row r="7528" ht="12" customHeight="1"/>
    <row r="7529" ht="12" customHeight="1"/>
    <row r="7530" ht="12" customHeight="1"/>
    <row r="7531" ht="12" customHeight="1"/>
    <row r="7532" ht="12" customHeight="1"/>
    <row r="7533" ht="12" customHeight="1"/>
    <row r="7534" ht="12" customHeight="1"/>
    <row r="7535" ht="12" customHeight="1"/>
    <row r="7536" ht="12" customHeight="1"/>
    <row r="7537" ht="12" customHeight="1"/>
    <row r="7538" ht="12" customHeight="1"/>
    <row r="7539" ht="12" customHeight="1"/>
    <row r="7540" ht="12" customHeight="1"/>
    <row r="7541" ht="12" customHeight="1"/>
    <row r="7542" ht="12" customHeight="1"/>
    <row r="7543" ht="12" customHeight="1"/>
    <row r="7544" ht="12" customHeight="1"/>
    <row r="7545" ht="12" customHeight="1"/>
    <row r="7546" ht="12" customHeight="1"/>
    <row r="7547" ht="12" customHeight="1"/>
    <row r="7548" ht="12" customHeight="1"/>
    <row r="7549" ht="12" customHeight="1"/>
    <row r="7550" ht="12" customHeight="1"/>
    <row r="7551" ht="12" customHeight="1"/>
    <row r="7552" ht="12" customHeight="1"/>
    <row r="7553" ht="12" customHeight="1"/>
    <row r="7554" ht="12" customHeight="1"/>
    <row r="7555" ht="12" customHeight="1"/>
    <row r="7556" ht="12" customHeight="1"/>
    <row r="7557" ht="12" customHeight="1"/>
    <row r="7558" ht="12" customHeight="1"/>
    <row r="7559" ht="12" customHeight="1"/>
    <row r="7560" ht="12" customHeight="1"/>
    <row r="7561" ht="12" customHeight="1"/>
    <row r="7562" ht="12" customHeight="1"/>
    <row r="7563" ht="12" customHeight="1"/>
    <row r="7564" ht="12" customHeight="1"/>
    <row r="7565" ht="12" customHeight="1"/>
    <row r="7566" ht="12" customHeight="1"/>
    <row r="7567" ht="12" customHeight="1"/>
    <row r="7568" ht="12" customHeight="1"/>
    <row r="7569" ht="12" customHeight="1"/>
    <row r="7570" ht="12" customHeight="1"/>
    <row r="7571" ht="12" customHeight="1"/>
    <row r="7572" ht="12" customHeight="1"/>
    <row r="7573" ht="12" customHeight="1"/>
    <row r="7574" ht="12" customHeight="1"/>
    <row r="7575" ht="12" customHeight="1"/>
    <row r="7576" ht="12" customHeight="1"/>
    <row r="7577" ht="12" customHeight="1"/>
    <row r="7578" ht="12" customHeight="1"/>
    <row r="7579" ht="12" customHeight="1"/>
    <row r="7580" ht="12" customHeight="1"/>
    <row r="7581" ht="12" customHeight="1"/>
    <row r="7582" ht="12" customHeight="1"/>
    <row r="7583" ht="12" customHeight="1"/>
    <row r="7584" ht="12" customHeight="1"/>
    <row r="7585" ht="12" customHeight="1"/>
    <row r="7586" ht="12" customHeight="1"/>
    <row r="7587" ht="12" customHeight="1"/>
    <row r="7588" ht="12" customHeight="1"/>
    <row r="7589" ht="12" customHeight="1"/>
    <row r="7590" ht="12" customHeight="1"/>
    <row r="7591" ht="12" customHeight="1"/>
    <row r="7592" ht="12" customHeight="1"/>
    <row r="7593" ht="12" customHeight="1"/>
    <row r="7594" ht="12" customHeight="1"/>
    <row r="7595" ht="12" customHeight="1"/>
    <row r="7596" ht="12" customHeight="1"/>
    <row r="7597" ht="12" customHeight="1"/>
    <row r="7598" ht="12" customHeight="1"/>
    <row r="7599" ht="12" customHeight="1"/>
    <row r="7600" ht="12" customHeight="1"/>
    <row r="7601" ht="12" customHeight="1"/>
    <row r="7602" ht="12" customHeight="1"/>
    <row r="7603" ht="12" customHeight="1"/>
    <row r="7604" ht="12" customHeight="1"/>
    <row r="7605" ht="12" customHeight="1"/>
    <row r="7606" ht="12" customHeight="1"/>
    <row r="7607" ht="12" customHeight="1"/>
    <row r="7608" ht="12" customHeight="1"/>
    <row r="7609" ht="12" customHeight="1"/>
    <row r="7610" ht="12" customHeight="1"/>
    <row r="7611" ht="12" customHeight="1"/>
    <row r="7612" ht="12" customHeight="1"/>
    <row r="7613" ht="12" customHeight="1"/>
    <row r="7614" ht="12" customHeight="1"/>
    <row r="7615" ht="12" customHeight="1"/>
    <row r="7616" ht="12" customHeight="1"/>
    <row r="7617" ht="12" customHeight="1"/>
    <row r="7618" ht="12" customHeight="1"/>
    <row r="7619" ht="12" customHeight="1"/>
    <row r="7620" ht="12" customHeight="1"/>
    <row r="7621" ht="12" customHeight="1"/>
    <row r="7622" ht="12" customHeight="1"/>
    <row r="7623" ht="12" customHeight="1"/>
    <row r="7624" ht="12" customHeight="1"/>
    <row r="7625" ht="12" customHeight="1"/>
    <row r="7626" ht="12" customHeight="1"/>
    <row r="7627" ht="12" customHeight="1"/>
    <row r="7628" ht="12" customHeight="1"/>
    <row r="7629" ht="12" customHeight="1"/>
    <row r="7630" ht="12" customHeight="1"/>
    <row r="7631" ht="12" customHeight="1"/>
    <row r="7632" ht="12" customHeight="1"/>
    <row r="7633" ht="12" customHeight="1"/>
    <row r="7634" ht="12" customHeight="1"/>
    <row r="7635" ht="12" customHeight="1"/>
    <row r="7636" ht="12" customHeight="1"/>
    <row r="7637" ht="12" customHeight="1"/>
    <row r="7638" ht="12" customHeight="1"/>
    <row r="7639" ht="12" customHeight="1"/>
    <row r="7640" ht="12" customHeight="1"/>
    <row r="7641" ht="12" customHeight="1"/>
    <row r="7642" ht="12" customHeight="1"/>
    <row r="7643" ht="12" customHeight="1"/>
    <row r="7644" ht="12" customHeight="1"/>
    <row r="7645" ht="12" customHeight="1"/>
    <row r="7646" ht="12" customHeight="1"/>
    <row r="7647" ht="12" customHeight="1"/>
    <row r="7648" ht="12" customHeight="1"/>
    <row r="7649" ht="12" customHeight="1"/>
    <row r="7650" ht="12" customHeight="1"/>
    <row r="7651" ht="12" customHeight="1"/>
    <row r="7652" ht="12" customHeight="1"/>
    <row r="7653" ht="12" customHeight="1"/>
    <row r="7654" ht="12" customHeight="1"/>
    <row r="7655" ht="12" customHeight="1"/>
    <row r="7656" ht="12" customHeight="1"/>
    <row r="7657" ht="12" customHeight="1"/>
    <row r="7658" ht="12" customHeight="1"/>
    <row r="7659" ht="12" customHeight="1"/>
    <row r="7660" ht="12" customHeight="1"/>
    <row r="7661" ht="12" customHeight="1"/>
    <row r="7662" ht="12" customHeight="1"/>
    <row r="7663" ht="12" customHeight="1"/>
    <row r="7664" ht="12" customHeight="1"/>
    <row r="7665" ht="12" customHeight="1"/>
    <row r="7666" ht="12" customHeight="1"/>
    <row r="7667" ht="12" customHeight="1"/>
    <row r="7668" ht="12" customHeight="1"/>
    <row r="7669" ht="12" customHeight="1"/>
    <row r="7670" ht="12" customHeight="1"/>
    <row r="7671" ht="12" customHeight="1"/>
    <row r="7672" ht="12" customHeight="1"/>
    <row r="7673" ht="12" customHeight="1"/>
    <row r="7674" ht="12" customHeight="1"/>
    <row r="7675" ht="12" customHeight="1"/>
    <row r="7676" ht="12" customHeight="1"/>
    <row r="7677" ht="12" customHeight="1"/>
    <row r="7678" ht="12" customHeight="1"/>
    <row r="7679" ht="12" customHeight="1"/>
    <row r="7680" ht="12" customHeight="1"/>
    <row r="7681" ht="12" customHeight="1"/>
    <row r="7682" ht="12" customHeight="1"/>
    <row r="7683" ht="12" customHeight="1"/>
    <row r="7684" ht="12" customHeight="1"/>
    <row r="7685" ht="12" customHeight="1"/>
    <row r="7686" ht="12" customHeight="1"/>
    <row r="7687" ht="12" customHeight="1"/>
    <row r="7688" ht="12" customHeight="1"/>
    <row r="7689" ht="12" customHeight="1"/>
    <row r="7690" ht="12" customHeight="1"/>
    <row r="7691" ht="12" customHeight="1"/>
    <row r="7692" ht="12" customHeight="1"/>
    <row r="7693" ht="12" customHeight="1"/>
    <row r="7694" ht="12" customHeight="1"/>
    <row r="7695" ht="12" customHeight="1"/>
    <row r="7696" ht="12" customHeight="1"/>
    <row r="7697" ht="12" customHeight="1"/>
    <row r="7698" ht="12" customHeight="1"/>
    <row r="7699" ht="12" customHeight="1"/>
    <row r="7700" ht="12" customHeight="1"/>
    <row r="7701" ht="12" customHeight="1"/>
    <row r="7702" ht="12" customHeight="1"/>
    <row r="7703" ht="12" customHeight="1"/>
    <row r="7704" ht="12" customHeight="1"/>
    <row r="7705" ht="12" customHeight="1"/>
    <row r="7706" ht="12" customHeight="1"/>
    <row r="7707" ht="12" customHeight="1"/>
    <row r="7708" ht="12" customHeight="1"/>
    <row r="7709" ht="12" customHeight="1"/>
    <row r="7710" ht="12" customHeight="1"/>
    <row r="7711" ht="12" customHeight="1"/>
    <row r="7712" ht="12" customHeight="1"/>
    <row r="7713" ht="12" customHeight="1"/>
    <row r="7714" ht="12" customHeight="1"/>
    <row r="7715" ht="12" customHeight="1"/>
    <row r="7716" ht="12" customHeight="1"/>
    <row r="7717" ht="12" customHeight="1"/>
    <row r="7718" ht="12" customHeight="1"/>
    <row r="7719" ht="12" customHeight="1"/>
    <row r="7720" ht="12" customHeight="1"/>
    <row r="7721" ht="12" customHeight="1"/>
    <row r="7722" ht="12" customHeight="1"/>
    <row r="7723" ht="12" customHeight="1"/>
    <row r="7724" ht="12" customHeight="1"/>
    <row r="7725" ht="12" customHeight="1"/>
    <row r="7726" ht="12" customHeight="1"/>
    <row r="7727" ht="12" customHeight="1"/>
    <row r="7728" ht="12" customHeight="1"/>
    <row r="7729" ht="12" customHeight="1"/>
    <row r="7730" ht="12" customHeight="1"/>
    <row r="7731" ht="12" customHeight="1"/>
    <row r="7732" ht="12" customHeight="1"/>
    <row r="7733" ht="12" customHeight="1"/>
    <row r="7734" ht="12" customHeight="1"/>
    <row r="7735" ht="12" customHeight="1"/>
    <row r="7736" ht="12" customHeight="1"/>
    <row r="7737" ht="12" customHeight="1"/>
    <row r="7738" ht="12" customHeight="1"/>
    <row r="7739" ht="12" customHeight="1"/>
    <row r="7740" ht="12" customHeight="1"/>
    <row r="7741" ht="12" customHeight="1"/>
    <row r="7742" ht="12" customHeight="1"/>
    <row r="7743" ht="12" customHeight="1"/>
    <row r="7744" ht="12" customHeight="1"/>
    <row r="7745" ht="12" customHeight="1"/>
    <row r="7746" ht="12" customHeight="1"/>
    <row r="7747" ht="12" customHeight="1"/>
    <row r="7748" ht="12" customHeight="1"/>
    <row r="7749" ht="12" customHeight="1"/>
    <row r="7750" ht="12" customHeight="1"/>
    <row r="7751" ht="12" customHeight="1"/>
    <row r="7752" ht="12" customHeight="1"/>
    <row r="7753" ht="12" customHeight="1"/>
    <row r="7754" ht="12" customHeight="1"/>
    <row r="7755" ht="12" customHeight="1"/>
    <row r="7756" ht="12" customHeight="1"/>
    <row r="7757" ht="12" customHeight="1"/>
    <row r="7758" ht="12" customHeight="1"/>
    <row r="7759" ht="12" customHeight="1"/>
    <row r="7760" ht="12" customHeight="1"/>
    <row r="7761" ht="12" customHeight="1"/>
    <row r="7762" ht="12" customHeight="1"/>
    <row r="7763" ht="12" customHeight="1"/>
    <row r="7764" ht="12" customHeight="1"/>
    <row r="7765" ht="12" customHeight="1"/>
    <row r="7766" ht="12" customHeight="1"/>
    <row r="7767" ht="12" customHeight="1"/>
    <row r="7768" ht="12" customHeight="1"/>
    <row r="7769" ht="12" customHeight="1"/>
    <row r="7770" ht="12" customHeight="1"/>
    <row r="7771" ht="12" customHeight="1"/>
    <row r="7772" ht="12" customHeight="1"/>
    <row r="7773" ht="12" customHeight="1"/>
    <row r="7774" ht="12" customHeight="1"/>
    <row r="7775" ht="12" customHeight="1"/>
    <row r="7776" ht="12" customHeight="1"/>
    <row r="7777" ht="12" customHeight="1"/>
    <row r="7778" ht="12" customHeight="1"/>
    <row r="7779" ht="12" customHeight="1"/>
    <row r="7780" ht="12" customHeight="1"/>
    <row r="7781" ht="12" customHeight="1"/>
    <row r="7782" ht="12" customHeight="1"/>
    <row r="7783" ht="12" customHeight="1"/>
    <row r="7784" ht="12" customHeight="1"/>
    <row r="7785" ht="12" customHeight="1"/>
    <row r="7786" ht="12" customHeight="1"/>
    <row r="7787" ht="12" customHeight="1"/>
    <row r="7788" ht="12" customHeight="1"/>
    <row r="7789" ht="12" customHeight="1"/>
    <row r="7790" ht="12" customHeight="1"/>
    <row r="7791" ht="12" customHeight="1"/>
    <row r="7792" ht="12" customHeight="1"/>
    <row r="7793" ht="12" customHeight="1"/>
    <row r="7794" ht="12" customHeight="1"/>
    <row r="7795" ht="12" customHeight="1"/>
    <row r="7796" ht="12" customHeight="1"/>
    <row r="7797" ht="12" customHeight="1"/>
    <row r="7798" ht="12" customHeight="1"/>
    <row r="7799" ht="12" customHeight="1"/>
    <row r="7800" ht="12" customHeight="1"/>
    <row r="7801" ht="12" customHeight="1"/>
    <row r="7802" ht="12" customHeight="1"/>
    <row r="7803" ht="12" customHeight="1"/>
    <row r="7804" ht="12" customHeight="1"/>
    <row r="7805" ht="12" customHeight="1"/>
    <row r="7806" ht="12" customHeight="1"/>
    <row r="7807" ht="12" customHeight="1"/>
    <row r="7808" ht="12" customHeight="1"/>
    <row r="7809" ht="12" customHeight="1"/>
    <row r="7810" ht="12" customHeight="1"/>
    <row r="7811" ht="12" customHeight="1"/>
    <row r="7812" ht="12" customHeight="1"/>
    <row r="7813" ht="12" customHeight="1"/>
    <row r="7814" ht="12" customHeight="1"/>
    <row r="7815" ht="12" customHeight="1"/>
    <row r="7816" ht="12" customHeight="1"/>
    <row r="7817" ht="12" customHeight="1"/>
    <row r="7818" ht="12" customHeight="1"/>
    <row r="7819" ht="12" customHeight="1"/>
    <row r="7820" ht="12" customHeight="1"/>
    <row r="7821" ht="12" customHeight="1"/>
    <row r="7822" ht="12" customHeight="1"/>
    <row r="7823" ht="12" customHeight="1"/>
    <row r="7824" ht="12" customHeight="1"/>
    <row r="7825" ht="12" customHeight="1"/>
    <row r="7826" ht="12" customHeight="1"/>
    <row r="7827" ht="12" customHeight="1"/>
    <row r="7828" ht="12" customHeight="1"/>
    <row r="7829" ht="12" customHeight="1"/>
    <row r="7830" ht="12" customHeight="1"/>
    <row r="7831" ht="12" customHeight="1"/>
    <row r="7832" ht="12" customHeight="1"/>
    <row r="7833" ht="12" customHeight="1"/>
    <row r="7834" ht="12" customHeight="1"/>
    <row r="7835" ht="12" customHeight="1"/>
    <row r="7836" ht="12" customHeight="1"/>
    <row r="7837" ht="12" customHeight="1"/>
    <row r="7838" ht="12" customHeight="1"/>
    <row r="7839" ht="12" customHeight="1"/>
    <row r="7840" ht="12" customHeight="1"/>
    <row r="7841" ht="12" customHeight="1"/>
    <row r="7842" ht="12" customHeight="1"/>
    <row r="7843" ht="12" customHeight="1"/>
    <row r="7844" ht="12" customHeight="1"/>
    <row r="7845" ht="12" customHeight="1"/>
    <row r="7846" ht="12" customHeight="1"/>
    <row r="7847" ht="12" customHeight="1"/>
    <row r="7848" ht="12" customHeight="1"/>
    <row r="7849" ht="12" customHeight="1"/>
    <row r="7850" ht="12" customHeight="1"/>
    <row r="7851" ht="12" customHeight="1"/>
    <row r="7852" ht="12" customHeight="1"/>
    <row r="7853" ht="12" customHeight="1"/>
    <row r="7854" ht="12" customHeight="1"/>
    <row r="7855" ht="12" customHeight="1"/>
    <row r="7856" ht="12" customHeight="1"/>
    <row r="7857" ht="12" customHeight="1"/>
    <row r="7858" ht="12" customHeight="1"/>
    <row r="7859" ht="12" customHeight="1"/>
    <row r="7860" ht="12" customHeight="1"/>
    <row r="7861" ht="12" customHeight="1"/>
    <row r="7862" ht="12" customHeight="1"/>
    <row r="7863" ht="12" customHeight="1"/>
    <row r="7864" ht="12" customHeight="1"/>
    <row r="7865" ht="12" customHeight="1"/>
    <row r="7866" ht="12" customHeight="1"/>
    <row r="7867" ht="12" customHeight="1"/>
    <row r="7868" ht="12" customHeight="1"/>
    <row r="7869" ht="12" customHeight="1"/>
    <row r="7870" ht="12" customHeight="1"/>
    <row r="7871" ht="12" customHeight="1"/>
    <row r="7872" ht="12" customHeight="1"/>
    <row r="7873" ht="12" customHeight="1"/>
    <row r="7874" ht="12" customHeight="1"/>
    <row r="7875" ht="12" customHeight="1"/>
    <row r="7876" ht="12" customHeight="1"/>
    <row r="7877" ht="12" customHeight="1"/>
    <row r="7878" ht="12" customHeight="1"/>
    <row r="7879" ht="12" customHeight="1"/>
    <row r="7880" ht="12" customHeight="1"/>
    <row r="7881" ht="12" customHeight="1"/>
    <row r="7882" ht="12" customHeight="1"/>
    <row r="7883" ht="12" customHeight="1"/>
    <row r="7884" ht="12" customHeight="1"/>
    <row r="7885" ht="12" customHeight="1"/>
    <row r="7886" ht="12" customHeight="1"/>
    <row r="7887" ht="12" customHeight="1"/>
    <row r="7888" ht="12" customHeight="1"/>
    <row r="7889" ht="12" customHeight="1"/>
    <row r="7890" ht="12" customHeight="1"/>
    <row r="7891" ht="12" customHeight="1"/>
    <row r="7892" ht="12" customHeight="1"/>
    <row r="7893" ht="12" customHeight="1"/>
    <row r="7894" ht="12" customHeight="1"/>
    <row r="7895" ht="12" customHeight="1"/>
    <row r="7896" ht="12" customHeight="1"/>
    <row r="7897" ht="12" customHeight="1"/>
    <row r="7898" ht="12" customHeight="1"/>
    <row r="7899" ht="12" customHeight="1"/>
    <row r="7900" ht="12" customHeight="1"/>
    <row r="7901" ht="12" customHeight="1"/>
    <row r="7902" ht="12" customHeight="1"/>
    <row r="7903" ht="12" customHeight="1"/>
    <row r="7904" ht="12" customHeight="1"/>
    <row r="7905" ht="12" customHeight="1"/>
    <row r="7906" ht="12" customHeight="1"/>
    <row r="7907" ht="12" customHeight="1"/>
    <row r="7908" ht="12" customHeight="1"/>
    <row r="7909" ht="12" customHeight="1"/>
    <row r="7910" ht="12" customHeight="1"/>
    <row r="7911" ht="12" customHeight="1"/>
    <row r="7912" ht="12" customHeight="1"/>
    <row r="7913" ht="12" customHeight="1"/>
    <row r="7914" ht="12" customHeight="1"/>
    <row r="7915" ht="12" customHeight="1"/>
    <row r="7916" ht="12" customHeight="1"/>
    <row r="7917" ht="12" customHeight="1"/>
    <row r="7918" ht="12" customHeight="1"/>
    <row r="7919" ht="12" customHeight="1"/>
    <row r="7920" ht="12" customHeight="1"/>
    <row r="7921" ht="12" customHeight="1"/>
    <row r="7922" ht="12" customHeight="1"/>
    <row r="7923" ht="12" customHeight="1"/>
    <row r="7924" ht="12" customHeight="1"/>
    <row r="7925" ht="12" customHeight="1"/>
    <row r="7926" ht="12" customHeight="1"/>
    <row r="7927" ht="12" customHeight="1"/>
    <row r="7928" ht="12" customHeight="1"/>
    <row r="7929" ht="12" customHeight="1"/>
    <row r="7930" ht="12" customHeight="1"/>
    <row r="7931" ht="12" customHeight="1"/>
    <row r="7932" ht="12" customHeight="1"/>
    <row r="7933" ht="12" customHeight="1"/>
    <row r="7934" ht="12" customHeight="1"/>
    <row r="7935" ht="12" customHeight="1"/>
    <row r="7936" ht="12" customHeight="1"/>
    <row r="7937" ht="12" customHeight="1"/>
    <row r="7938" ht="12" customHeight="1"/>
    <row r="7939" ht="12" customHeight="1"/>
    <row r="7940" ht="12" customHeight="1"/>
    <row r="7941" ht="12" customHeight="1"/>
    <row r="7942" ht="12" customHeight="1"/>
    <row r="7943" ht="12" customHeight="1"/>
    <row r="7944" ht="12" customHeight="1"/>
    <row r="7945" ht="12" customHeight="1"/>
    <row r="7946" ht="12" customHeight="1"/>
    <row r="7947" ht="12" customHeight="1"/>
    <row r="7948" ht="12" customHeight="1"/>
    <row r="7949" ht="12" customHeight="1"/>
    <row r="7950" ht="12" customHeight="1"/>
    <row r="7951" ht="12" customHeight="1"/>
    <row r="7952" ht="12" customHeight="1"/>
    <row r="7953" ht="12" customHeight="1"/>
    <row r="7954" ht="12" customHeight="1"/>
    <row r="7955" ht="12" customHeight="1"/>
    <row r="7956" ht="12" customHeight="1"/>
    <row r="7957" ht="12" customHeight="1"/>
    <row r="7958" ht="12" customHeight="1"/>
    <row r="7959" ht="12" customHeight="1"/>
    <row r="7960" ht="12" customHeight="1"/>
    <row r="7961" ht="12" customHeight="1"/>
    <row r="7962" ht="12" customHeight="1"/>
    <row r="7963" ht="12" customHeight="1"/>
    <row r="7964" ht="12" customHeight="1"/>
    <row r="7965" ht="12" customHeight="1"/>
    <row r="7966" ht="12" customHeight="1"/>
    <row r="7967" ht="12" customHeight="1"/>
    <row r="7968" ht="12" customHeight="1"/>
    <row r="7969" ht="12" customHeight="1"/>
    <row r="7970" ht="12" customHeight="1"/>
    <row r="7971" ht="12" customHeight="1"/>
    <row r="7972" ht="12" customHeight="1"/>
    <row r="7973" ht="12" customHeight="1"/>
    <row r="7974" ht="12" customHeight="1"/>
    <row r="7975" ht="12" customHeight="1"/>
    <row r="7976" ht="12" customHeight="1"/>
    <row r="7977" ht="12" customHeight="1"/>
    <row r="7978" ht="12" customHeight="1"/>
    <row r="7979" ht="12" customHeight="1"/>
    <row r="7980" ht="12" customHeight="1"/>
    <row r="7981" ht="12" customHeight="1"/>
    <row r="7982" ht="12" customHeight="1"/>
    <row r="7983" ht="12" customHeight="1"/>
    <row r="7984" ht="12" customHeight="1"/>
    <row r="7985" ht="12" customHeight="1"/>
    <row r="7986" ht="12" customHeight="1"/>
    <row r="7987" ht="12" customHeight="1"/>
    <row r="7988" ht="12" customHeight="1"/>
    <row r="7989" ht="12" customHeight="1"/>
    <row r="7990" ht="12" customHeight="1"/>
    <row r="7991" ht="12" customHeight="1"/>
    <row r="7992" ht="12" customHeight="1"/>
    <row r="7993" ht="12" customHeight="1"/>
    <row r="7994" ht="12" customHeight="1"/>
    <row r="7995" ht="12" customHeight="1"/>
    <row r="7996" ht="12" customHeight="1"/>
    <row r="7997" ht="12" customHeight="1"/>
    <row r="7998" ht="12" customHeight="1"/>
    <row r="7999" ht="12" customHeight="1"/>
    <row r="8000" ht="12" customHeight="1"/>
    <row r="8001" ht="12" customHeight="1"/>
  </sheetData>
  <mergeCells count="10">
    <mergeCell ref="A1:M1"/>
    <mergeCell ref="A2:M2"/>
    <mergeCell ref="A3:K3"/>
    <mergeCell ref="A5:K5"/>
    <mergeCell ref="F88:G88"/>
    <mergeCell ref="I88:J88"/>
    <mergeCell ref="F85:G85"/>
    <mergeCell ref="F86:G86"/>
    <mergeCell ref="I85:J85"/>
    <mergeCell ref="I86:J86"/>
  </mergeCells>
  <printOptions horizontalCentered="1"/>
  <pageMargins left="0.55" right="0.15" top="0.45" bottom="0" header="0.24" footer="0.25"/>
  <pageSetup fitToHeight="1" fitToWidth="1" horizontalDpi="600" verticalDpi="600" orientation="portrait" paperSize="9" scale="75" r:id="rId1"/>
  <colBreaks count="1" manualBreakCount="1">
    <brk id="11" max="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Berjaya Roasters (M)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Berjaya Roasters (M) SDN BHD</dc:creator>
  <cp:keywords/>
  <dc:description/>
  <cp:lastModifiedBy>fayer</cp:lastModifiedBy>
  <cp:lastPrinted>2002-05-21T02:09:05Z</cp:lastPrinted>
  <dcterms:created xsi:type="dcterms:W3CDTF">1999-09-14T02:56:27Z</dcterms:created>
  <dcterms:modified xsi:type="dcterms:W3CDTF">2001-08-06T10:28:07Z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